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oq-my.sharepoint.com/personal/tfowler_quitmanga_gov/Documents/Documents/Budget/"/>
    </mc:Choice>
  </mc:AlternateContent>
  <xr:revisionPtr revIDLastSave="0" documentId="8_{A3F8EE13-E832-4E0D-84EB-2261AB3658F0}" xr6:coauthVersionLast="47" xr6:coauthVersionMax="47" xr10:uidLastSave="{00000000-0000-0000-0000-000000000000}"/>
  <bookViews>
    <workbookView xWindow="28680" yWindow="-120" windowWidth="29040" windowHeight="15720" activeTab="1" xr2:uid="{56717937-3A2D-4E41-B7B9-D142F4A1FE96}"/>
  </bookViews>
  <sheets>
    <sheet name="Cover Sheet" sheetId="1" r:id="rId1"/>
    <sheet name="General Fund" sheetId="2" r:id="rId2"/>
    <sheet name="Sanitation Fund" sheetId="3" r:id="rId3"/>
    <sheet name="Cemetary Fund" sheetId="4" r:id="rId4"/>
    <sheet name="Gas Fund" sheetId="5" r:id="rId5"/>
    <sheet name="Water &amp; Sewer Fund" sheetId="6" r:id="rId6"/>
    <sheet name="Electric Fund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2" i="2" l="1"/>
  <c r="E369" i="2"/>
  <c r="E368" i="2"/>
  <c r="E99" i="2"/>
  <c r="F99" i="2"/>
  <c r="G99" i="2"/>
  <c r="H99" i="2"/>
  <c r="F61" i="7"/>
  <c r="E61" i="7"/>
  <c r="C61" i="7"/>
  <c r="C86" i="7" s="1"/>
  <c r="F24" i="7"/>
  <c r="E24" i="7"/>
  <c r="C24" i="7"/>
  <c r="C85" i="7" s="1"/>
  <c r="G74" i="6"/>
  <c r="F74" i="6"/>
  <c r="D74" i="6"/>
  <c r="C74" i="6"/>
  <c r="C106" i="6" s="1"/>
  <c r="C108" i="6" s="1"/>
  <c r="G49" i="6"/>
  <c r="F49" i="6"/>
  <c r="D49" i="6"/>
  <c r="C49" i="6"/>
  <c r="G22" i="6"/>
  <c r="F22" i="6"/>
  <c r="D22" i="6"/>
  <c r="C22" i="6"/>
  <c r="C105" i="6" s="1"/>
  <c r="G40" i="5"/>
  <c r="F40" i="5"/>
  <c r="D40" i="5"/>
  <c r="C65" i="5" s="1"/>
  <c r="C40" i="5"/>
  <c r="G14" i="5"/>
  <c r="F14" i="5"/>
  <c r="D14" i="5"/>
  <c r="C64" i="5" s="1"/>
  <c r="C14" i="5"/>
  <c r="G19" i="4"/>
  <c r="F19" i="4"/>
  <c r="D19" i="4"/>
  <c r="C19" i="4"/>
  <c r="G12" i="4"/>
  <c r="F12" i="4"/>
  <c r="D12" i="4"/>
  <c r="C12" i="4"/>
  <c r="C58" i="3"/>
  <c r="G37" i="3"/>
  <c r="F37" i="3"/>
  <c r="D37" i="3"/>
  <c r="G18" i="3"/>
  <c r="F18" i="3"/>
  <c r="D18" i="3"/>
  <c r="C18" i="3"/>
  <c r="C57" i="3" s="1"/>
  <c r="G328" i="2"/>
  <c r="F328" i="2"/>
  <c r="D328" i="2"/>
  <c r="C328" i="2"/>
  <c r="G296" i="2"/>
  <c r="F296" i="2"/>
  <c r="D296" i="2"/>
  <c r="C296" i="2"/>
  <c r="G278" i="2"/>
  <c r="F278" i="2"/>
  <c r="D278" i="2"/>
  <c r="C278" i="2"/>
  <c r="G271" i="2"/>
  <c r="F271" i="2"/>
  <c r="D271" i="2"/>
  <c r="C271" i="2"/>
  <c r="D233" i="2"/>
  <c r="C233" i="2"/>
  <c r="D228" i="2"/>
  <c r="C228" i="2"/>
  <c r="G210" i="2"/>
  <c r="F210" i="2"/>
  <c r="D210" i="2"/>
  <c r="C210" i="2"/>
  <c r="D181" i="2"/>
  <c r="C181" i="2"/>
  <c r="G173" i="2"/>
  <c r="F173" i="2"/>
  <c r="D173" i="2"/>
  <c r="C173" i="2"/>
  <c r="G126" i="2"/>
  <c r="F126" i="2"/>
  <c r="D126" i="2"/>
  <c r="C126" i="2"/>
  <c r="D113" i="2"/>
  <c r="C113" i="2"/>
  <c r="D99" i="2"/>
  <c r="C99" i="2"/>
  <c r="G48" i="2"/>
  <c r="F48" i="2"/>
  <c r="C48" i="2"/>
  <c r="C368" i="2" s="1"/>
  <c r="D43" i="2"/>
  <c r="D42" i="2"/>
  <c r="D41" i="2"/>
  <c r="C369" i="2" l="1"/>
  <c r="C371" i="2" s="1"/>
  <c r="D48" i="2"/>
  <c r="C88" i="7"/>
  <c r="C67" i="5"/>
  <c r="D10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City Clerk</author>
  </authors>
  <commentList>
    <comment ref="B41" authorId="0" shapeId="0" xr:uid="{45BDCC5F-2277-456C-9638-6DE5A88A3270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# from gas, elec, w &amp; S acct due to Gen Fund</t>
        </r>
      </text>
    </comment>
    <comment ref="D45" authorId="0" shapeId="0" xr:uid="{30346F80-E664-4D9D-9880-DD537D00D3AA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assets in 100 furor leftover COPS, Justice, and BJA police grants</t>
        </r>
      </text>
    </comment>
    <comment ref="D46" authorId="0" shapeId="0" xr:uid="{764E0A13-2308-465B-A860-E00957E8D676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10054201000 amount Fire, PD, Admin</t>
        </r>
      </text>
    </comment>
    <comment ref="D47" authorId="0" shapeId="0" xr:uid="{52536778-A7B8-4B95-AFD0-858AD5383C00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10054201000 amount Fire, PD, Admin</t>
        </r>
      </text>
    </comment>
    <comment ref="D52" authorId="0" shapeId="0" xr:uid="{D9DAAD53-9077-46E6-895B-F61E5322598B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part time only 25 hours, removed half salary, taxes, and insurance</t>
        </r>
      </text>
    </comment>
    <comment ref="D86" authorId="0" shapeId="0" xr:uid="{CE51FCE1-69C0-4E7A-A57A-98E0DBB4153E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new software $70K, server 3K</t>
        </r>
      </text>
    </comment>
    <comment ref="D98" authorId="0" shapeId="0" xr:uid="{CFC7EE5B-8BF8-47BD-AAE1-51854F00AF85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10054201000 amount Fire, PD, Admin</t>
        </r>
      </text>
    </comment>
    <comment ref="D117" authorId="0" shapeId="0" xr:uid="{1398750D-ED72-4589-B9EB-084E0937F1A0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should be added to me again next year
</t>
        </r>
      </text>
    </comment>
    <comment ref="D120" authorId="0" shapeId="0" xr:uid="{74F50733-7B83-47BD-B67D-1BA32D0F85B9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includes $6500 from zoning salaries, should be with City Clerk (me)</t>
        </r>
      </text>
    </comment>
    <comment ref="D130" authorId="0" shapeId="0" xr:uid="{58BB8FF0-7D92-4893-8347-1E0CAB74A03C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added salary from COPS/BJA-should not be charged anymore.$42,000 salaries, FICA, retirement</t>
        </r>
      </text>
    </comment>
    <comment ref="D157" authorId="0" shapeId="0" xr:uid="{53345399-BED1-4E85-BAA9-0E79A3124051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202450 was not capitalized all the way in 14/15 still need 48450, in addition 20000 for roof repair/replace and 20000 contingency
capitalized items go into 10054201000 acct (same as fire, admin, PD</t>
        </r>
      </text>
    </comment>
    <comment ref="B175" authorId="0" shapeId="0" xr:uid="{A8C4937E-B118-4E0E-BF06-B3046CC362D7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moved up tp Police
</t>
        </r>
      </text>
    </comment>
    <comment ref="D267" authorId="0" shapeId="0" xr:uid="{5310C580-736D-4F7D-8A1E-5A15341F5A57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Down Payment for Fire Truck
Loan will be paid of for current truck (owe only &amp;24,500 on pay off)</t>
        </r>
      </text>
    </comment>
    <comment ref="D326" authorId="0" shapeId="0" xr:uid="{A533AB31-AC15-4220-8C41-820EF848F71A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new software $70K, server 3K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City Clerk</author>
  </authors>
  <commentList>
    <comment ref="D34" authorId="0" shapeId="0" xr:uid="{1CD46814-14DB-4E44-BDEC-C16FDD7EDD10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FORCAST CALLS FOR 421000 TO LOW ADDED CUSHION
</t>
        </r>
      </text>
    </comment>
    <comment ref="D39" authorId="0" shapeId="0" xr:uid="{65D3F8AD-5AA8-429E-88AF-240EDFF81119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REV - EXP = DUE TO GEN FUND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City Clerk</author>
  </authors>
  <commentList>
    <comment ref="D41" authorId="0" shapeId="0" xr:uid="{FA801D9C-D9D7-49F9-A0A8-93DAA0ECE91D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WATER TANK MAINTENANCE ONLY
Moved all Cap Imp to SPLOST #3 (per Danny)</t>
        </r>
      </text>
    </comment>
    <comment ref="D47" authorId="0" shapeId="0" xr:uid="{45EEA96B-9539-4F39-9FEF-9AE910B3CF08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REV - EXPO = MOVE TO GEN FUND
</t>
        </r>
      </text>
    </comment>
    <comment ref="D67" authorId="0" shapeId="0" xr:uid="{A0AE89C7-0E4B-4C34-AE1D-EE700FF494C1}">
      <text>
        <r>
          <rPr>
            <b/>
            <sz val="9"/>
            <color indexed="81"/>
            <rFont val="Tahoma"/>
            <family val="2"/>
          </rPr>
          <t>City Clerk:</t>
        </r>
        <r>
          <rPr>
            <sz val="9"/>
            <color indexed="81"/>
            <rFont val="Tahoma"/>
            <family val="2"/>
          </rPr>
          <t xml:space="preserve">
MOVED TO SPLOST #2 &amp; #3 ARE FOR W &amp; S, ROAD &amp; SIDEWALKS</t>
        </r>
      </text>
    </comment>
  </commentList>
</comments>
</file>

<file path=xl/sharedStrings.xml><?xml version="1.0" encoding="utf-8"?>
<sst xmlns="http://schemas.openxmlformats.org/spreadsheetml/2006/main" count="827" uniqueCount="320">
  <si>
    <t>ANNUAL OPERATING</t>
  </si>
  <si>
    <t>BUDGET</t>
  </si>
  <si>
    <t>FOR THE</t>
  </si>
  <si>
    <t>CITY OF QUITMAN,</t>
  </si>
  <si>
    <t>GEORGIA</t>
  </si>
  <si>
    <t>FISCAL YEAR 2025-2026</t>
  </si>
  <si>
    <t>SECTION I</t>
  </si>
  <si>
    <t>GENERAL FUNDS</t>
  </si>
  <si>
    <t>GENERAL</t>
  </si>
  <si>
    <t xml:space="preserve">REVENUES                    </t>
  </si>
  <si>
    <t>ACCOUNT NO.</t>
  </si>
  <si>
    <t>DESCRIPTION</t>
  </si>
  <si>
    <t>2014/2015</t>
  </si>
  <si>
    <t>2015/2016</t>
  </si>
  <si>
    <t>2025/2026</t>
  </si>
  <si>
    <t>Increase</t>
  </si>
  <si>
    <t>Decrease</t>
  </si>
  <si>
    <t>Final 2025/2026</t>
  </si>
  <si>
    <t xml:space="preserve">PROPERTY TAXES              </t>
  </si>
  <si>
    <t>MOTOR VEHICLE AD VALOREM TAX</t>
  </si>
  <si>
    <t xml:space="preserve">TAVT DISTRIBUTION           </t>
  </si>
  <si>
    <t>MOBILE HOME AD VALOREM TAXES</t>
  </si>
  <si>
    <t xml:space="preserve">INTANGIBLE TAXES            </t>
  </si>
  <si>
    <t xml:space="preserve">RAILROAD TAXES              </t>
  </si>
  <si>
    <t xml:space="preserve">FRANCHISE TAX               </t>
  </si>
  <si>
    <t xml:space="preserve">SALES TAX INCOME            </t>
  </si>
  <si>
    <t xml:space="preserve">LOCAL OPTION SALES TAX      </t>
  </si>
  <si>
    <t xml:space="preserve">INSURANCE PREMIUMS TAX      </t>
  </si>
  <si>
    <t xml:space="preserve">PENALTY &amp; INTEREST ON TAXES </t>
  </si>
  <si>
    <t xml:space="preserve">BEER TAX                    </t>
  </si>
  <si>
    <t xml:space="preserve">OCCUPATION TAXES            </t>
  </si>
  <si>
    <t xml:space="preserve">FINANCIAL INSTITUTION FEES  </t>
  </si>
  <si>
    <t xml:space="preserve">HOUSING AUTHORITY TAXES     </t>
  </si>
  <si>
    <t>100-00-32-2501</t>
  </si>
  <si>
    <t>ADOPTED DOG FEES</t>
  </si>
  <si>
    <t xml:space="preserve">REZONING FEES               </t>
  </si>
  <si>
    <t>100-00-34-1800</t>
  </si>
  <si>
    <t>REAL ESTATE TRANSFER TAX</t>
  </si>
  <si>
    <t xml:space="preserve">BAD DEBTS COLLECTED         </t>
  </si>
  <si>
    <t>100-00-34-1900</t>
  </si>
  <si>
    <t>ACCIDENT REPORTS - PD</t>
  </si>
  <si>
    <t>100-00-37-1001</t>
  </si>
  <si>
    <t>ANIMAL SHELTER DONATIONS</t>
  </si>
  <si>
    <t xml:space="preserve">DROP CHARGES/BENCH WARRANTS </t>
  </si>
  <si>
    <t xml:space="preserve">COURT FEES-SUPERVISION FEE  </t>
  </si>
  <si>
    <t xml:space="preserve">SALE OF DRIVEWAY PIPE       </t>
  </si>
  <si>
    <t xml:space="preserve">RETURNED CHECK CHARGES      </t>
  </si>
  <si>
    <t xml:space="preserve">LATE CHARGES                </t>
  </si>
  <si>
    <t xml:space="preserve">FINES &amp; FORFEITURES         </t>
  </si>
  <si>
    <t xml:space="preserve">INTEREST REVENUE            </t>
  </si>
  <si>
    <t xml:space="preserve">DFACS RENT INCOME           </t>
  </si>
  <si>
    <t xml:space="preserve">MISCELLANEOUS REVENUE       </t>
  </si>
  <si>
    <t>CREDIT CARD TRANSACTIONS FEE</t>
  </si>
  <si>
    <t xml:space="preserve">TECH FEES(POLICE DEPT)      </t>
  </si>
  <si>
    <t xml:space="preserve">TRANSFERRED FROM GAS FUND  </t>
  </si>
  <si>
    <t xml:space="preserve">TRANSFERRED FROM WATER/SEWER </t>
  </si>
  <si>
    <t xml:space="preserve">TRANSFERRED FROM ELEC        </t>
  </si>
  <si>
    <t>100390012xx</t>
  </si>
  <si>
    <t xml:space="preserve">TRANSFERRED FROM SANITATION </t>
  </si>
  <si>
    <t xml:space="preserve">EXISTING FUNDS(POLICE DEPT CONFISCATED/FORFEITURES) </t>
  </si>
  <si>
    <t xml:space="preserve">EXISTING FUNDS(CAPITAL)     </t>
  </si>
  <si>
    <t>WAGE INCREASE (5%)</t>
  </si>
  <si>
    <t>TOTAL BUDGETED REVENUES:</t>
  </si>
  <si>
    <t>FUND:</t>
  </si>
  <si>
    <t>DEPARTMENT</t>
  </si>
  <si>
    <t xml:space="preserve">ADMINISTRATIVE              </t>
  </si>
  <si>
    <t xml:space="preserve">SALARIES                    </t>
  </si>
  <si>
    <t xml:space="preserve">GROUP INSURANCE             </t>
  </si>
  <si>
    <t xml:space="preserve">FICA EXPENSE                </t>
  </si>
  <si>
    <t xml:space="preserve">RETIREMENT                  </t>
  </si>
  <si>
    <t xml:space="preserve">UNIFORMS                    </t>
  </si>
  <si>
    <t xml:space="preserve">DFACS-EXPENSES              </t>
  </si>
  <si>
    <t xml:space="preserve">PROFESSIONAL FEES           </t>
  </si>
  <si>
    <t xml:space="preserve">PROFESSIONAL FEES - BC TAX COLLECTION </t>
  </si>
  <si>
    <t>PROFESSIONAL FEES - ATTORNEY</t>
  </si>
  <si>
    <t>CONTRACT - VC3</t>
  </si>
  <si>
    <t>CONTRACT - EDMUNDS GOV TECH</t>
  </si>
  <si>
    <t>CONTRACT - PITNEY BOWES</t>
  </si>
  <si>
    <t>CONTRACT - ESG</t>
  </si>
  <si>
    <t>DATA PROCESSING /IT SSERVICES</t>
  </si>
  <si>
    <t>CONTRACT - ENTERPRISE</t>
  </si>
  <si>
    <t xml:space="preserve">REPAIRS TO BUILDING </t>
  </si>
  <si>
    <t>REPAIRS TO EQUIPMENT</t>
  </si>
  <si>
    <t>REPAIRS TO VEHICLES</t>
  </si>
  <si>
    <t>MUTUAL AID - MINOR STORMS</t>
  </si>
  <si>
    <t xml:space="preserve">CONTRACT/RENTAL             </t>
  </si>
  <si>
    <t xml:space="preserve">INSURANCE &amp; BONDS           </t>
  </si>
  <si>
    <t xml:space="preserve">TELEPHONE/RADIO             </t>
  </si>
  <si>
    <t xml:space="preserve">ADVERTISING &amp; NOTICES       </t>
  </si>
  <si>
    <t xml:space="preserve">TRAVEL &amp; CONFERENCE         </t>
  </si>
  <si>
    <t xml:space="preserve">TRAVEL-CITY ATTORNEY        </t>
  </si>
  <si>
    <t xml:space="preserve">PEST CONTROL                </t>
  </si>
  <si>
    <t>PEST CONTROL-DEVELOP. AUTHOR</t>
  </si>
  <si>
    <t xml:space="preserve">GENERAL SUPPLIES            </t>
  </si>
  <si>
    <t>OFFICE SUPPLIES</t>
  </si>
  <si>
    <t>GENERAL EQUIPMENT</t>
  </si>
  <si>
    <t xml:space="preserve">UTILITIES                   </t>
  </si>
  <si>
    <t xml:space="preserve">GAS &amp; OIL                   </t>
  </si>
  <si>
    <t>MEETINGS &amp; MEALS</t>
  </si>
  <si>
    <t xml:space="preserve">DUES AND SUBSCRIPTIONS      </t>
  </si>
  <si>
    <t xml:space="preserve">CAPITAL OUTLAY              </t>
  </si>
  <si>
    <t xml:space="preserve">MATCHING FUNDS              </t>
  </si>
  <si>
    <t xml:space="preserve">MISCELLANEOUS               </t>
  </si>
  <si>
    <t>CITY EVENTS</t>
  </si>
  <si>
    <t xml:space="preserve">CONTRIBUTIONS/LIBRARY       </t>
  </si>
  <si>
    <t xml:space="preserve">CONTRIBUTIONS/HEALTH DEPT.  </t>
  </si>
  <si>
    <t xml:space="preserve">CONTRIBUTION/RED CROSS/B&amp;GC </t>
  </si>
  <si>
    <t xml:space="preserve">CHAMBER/ECONOMIC DEVELOPER  </t>
  </si>
  <si>
    <t xml:space="preserve">CONTRIBUTION/RECREATION     </t>
  </si>
  <si>
    <t>CONTRIBUTION AIRPORT AUTHORI</t>
  </si>
  <si>
    <t xml:space="preserve">BACK TO SCHOOL/PUBLIC-SAFETY DAY   </t>
  </si>
  <si>
    <t xml:space="preserve">CREDIT CARD FEES            </t>
  </si>
  <si>
    <t>TOTAL BUDGETED EXPENSES</t>
  </si>
  <si>
    <t xml:space="preserve">COMMISSION DIVISION         </t>
  </si>
  <si>
    <t xml:space="preserve">ADVERTISING                 </t>
  </si>
  <si>
    <t>ELECTION</t>
  </si>
  <si>
    <t xml:space="preserve">DUES &amp; SUBSCRIPTIONS        </t>
  </si>
  <si>
    <t>TOTAL BUDGETED EXPENSES:</t>
  </si>
  <si>
    <t xml:space="preserve">PLANNING, ZONING &amp; INSPECTIONS      </t>
  </si>
  <si>
    <t>PROFESSIONAL FEES - INSPECTIONS</t>
  </si>
  <si>
    <t xml:space="preserve">POLICE                      </t>
  </si>
  <si>
    <t xml:space="preserve">FICA COSTS                  </t>
  </si>
  <si>
    <t xml:space="preserve">PRISONER COSTS              </t>
  </si>
  <si>
    <t>DATA PROCESSING /IT SERVICES</t>
  </si>
  <si>
    <t xml:space="preserve">REPAIRS TO BUILDINGS        </t>
  </si>
  <si>
    <t xml:space="preserve">REPAIRS TO EQUIPMENT        </t>
  </si>
  <si>
    <t xml:space="preserve">TELEPHONE &amp; RADIO           </t>
  </si>
  <si>
    <t xml:space="preserve">TRAINING COSTS              </t>
  </si>
  <si>
    <t xml:space="preserve">TECH FUND EXPENSES          </t>
  </si>
  <si>
    <t>PEACE OFFICERS' A &amp; B DUES</t>
  </si>
  <si>
    <t xml:space="preserve">CAPITAL OUTLAY-POLICE       </t>
  </si>
  <si>
    <t xml:space="preserve">SCHOOL/PUBLIC SAFETY DAY           </t>
  </si>
  <si>
    <t xml:space="preserve">INVESTIGATIONS              </t>
  </si>
  <si>
    <t>COURTWARE</t>
  </si>
  <si>
    <t>POPIDF-A (10% COURT FEES)</t>
  </si>
  <si>
    <t>CRIME VICTIMS EMERGENCY FUND</t>
  </si>
  <si>
    <t>BRAIN &amp; SPINAL INJURY TRUST FUND</t>
  </si>
  <si>
    <t>CRIME LAB FEE</t>
  </si>
  <si>
    <t>DRIVER EDUCATION &amp; TRAINING FUND</t>
  </si>
  <si>
    <t>POPIDF-B (INDIGENT DEFENSE FEES)</t>
  </si>
  <si>
    <t>PEACE OFFICERS' A &amp; B FUND</t>
  </si>
  <si>
    <t>BC DRUG ABUSE TREATMENT &amp; EDUCATION</t>
  </si>
  <si>
    <t>BC JAIL FUND</t>
  </si>
  <si>
    <t>5% LOCAL VICTIM ASSISTANCE FUND</t>
  </si>
  <si>
    <t>ADMINISTRATIVE /TECHNOLOGY FEE</t>
  </si>
  <si>
    <t>REMOVE
ZERO BALANCE</t>
  </si>
  <si>
    <t xml:space="preserve">COPS-GRANT 2009RKWX0261     </t>
  </si>
  <si>
    <t>ANIMAL CONTROL/COMMUNITY SER</t>
  </si>
  <si>
    <t>PROFESSIONAL FEES</t>
  </si>
  <si>
    <t>REPAIRS TO BUILDING</t>
  </si>
  <si>
    <t>CAPITAL OUTLAY</t>
  </si>
  <si>
    <t xml:space="preserve">BJA GRANT 2009-SD-B9-0088   </t>
  </si>
  <si>
    <t xml:space="preserve">DATA PROCESSING             </t>
  </si>
  <si>
    <t xml:space="preserve">VEHICLE MAINTENANCE         </t>
  </si>
  <si>
    <t xml:space="preserve">EQUIPMENT COSTS             </t>
  </si>
  <si>
    <t xml:space="preserve">CONSULTANTS/CONTRACTS       </t>
  </si>
  <si>
    <t xml:space="preserve">TRAVEL/TRAINING             </t>
  </si>
  <si>
    <t xml:space="preserve">MISC SUPPLIES               </t>
  </si>
  <si>
    <t xml:space="preserve">VEHICLE PURCHASE &amp; EQ.      </t>
  </si>
  <si>
    <t xml:space="preserve">JUSTICE GRANT2009-SB-B9-1   </t>
  </si>
  <si>
    <t xml:space="preserve">FIRE                        </t>
  </si>
  <si>
    <t xml:space="preserve">GRANT-EQUIPMENT             </t>
  </si>
  <si>
    <t xml:space="preserve">SCBA REFILL                 </t>
  </si>
  <si>
    <t xml:space="preserve">FIRE PREVENTION GRANT-FM    </t>
  </si>
  <si>
    <t xml:space="preserve">EMW 2011-FO-02318           </t>
  </si>
  <si>
    <t>CONTRACT-ENTERPRISE</t>
  </si>
  <si>
    <t xml:space="preserve">TRAVEL &amp; TRAINING           </t>
  </si>
  <si>
    <t xml:space="preserve">TRAINING                    </t>
  </si>
  <si>
    <t>TRAINING</t>
  </si>
  <si>
    <t xml:space="preserve">CONTINGENCY FUND            </t>
  </si>
  <si>
    <t xml:space="preserve">CAPITAL OUTLAY-FIRE         </t>
  </si>
  <si>
    <t xml:space="preserve">INTEREST EXPENSE            </t>
  </si>
  <si>
    <t xml:space="preserve">HOUSING DIVISION            </t>
  </si>
  <si>
    <t xml:space="preserve">ADVERTISEMENTS &amp; NOTICES    </t>
  </si>
  <si>
    <t xml:space="preserve">METER READING DEPARTMENT    </t>
  </si>
  <si>
    <t xml:space="preserve">FICA EXPENSES               </t>
  </si>
  <si>
    <t xml:space="preserve">PUBLIC RESOURCE DEPT        </t>
  </si>
  <si>
    <t>PUBLIC WORKS</t>
  </si>
  <si>
    <t xml:space="preserve">YARD REFUSE COLLECTION      </t>
  </si>
  <si>
    <t xml:space="preserve">TREE REMOVAL                </t>
  </si>
  <si>
    <t>MOSQUITO CONTROL</t>
  </si>
  <si>
    <t xml:space="preserve">DUE &amp; SUBSCRIPTIONS         </t>
  </si>
  <si>
    <t>000000000</t>
  </si>
  <si>
    <t>ROAD/SIDEWALK REPAIR</t>
  </si>
  <si>
    <t>00000000000</t>
  </si>
  <si>
    <t xml:space="preserve">CAPITAL OUTLAY - PUB RESC    </t>
  </si>
  <si>
    <t>NET CHANGE PER FUND</t>
  </si>
  <si>
    <t>CAPITAL EXPENDITURES</t>
  </si>
  <si>
    <t>ADMIN DEPARTMENT</t>
  </si>
  <si>
    <t>Hardware/Software/PC upgrades</t>
  </si>
  <si>
    <t>Contingency/Matching</t>
  </si>
  <si>
    <t xml:space="preserve">Total Admin Department Capital Outlay Projects   </t>
  </si>
  <si>
    <t>FIRE DEPARTMENT</t>
  </si>
  <si>
    <t>Purchase new Fire Truck - Down Payment (Financing for a 10-year period at 3% interest)</t>
  </si>
  <si>
    <t>Contingency</t>
  </si>
  <si>
    <t xml:space="preserve">Total Fire Department Capital Outlay Projects   </t>
  </si>
  <si>
    <t>POLICE DEPARTMENT</t>
  </si>
  <si>
    <t>Purchase three (3) new Chevy Tahoe cruisers $ $40,000 each  **</t>
  </si>
  <si>
    <t xml:space="preserve">   **Capital Improvement was started prior year, $28,450 is the amount not yet capitalized)</t>
  </si>
  <si>
    <t>Total Police Department Capital Outlay Project</t>
  </si>
  <si>
    <t>PUBLIC RESOURCES DEPARTMENT</t>
  </si>
  <si>
    <t>Equipment (over 2 years $100,000)</t>
  </si>
  <si>
    <t>TOTAL CAPITAL OUTLAY</t>
  </si>
  <si>
    <t>SUMMARY OF REVENUES VS. BUDGET</t>
  </si>
  <si>
    <t>TOTAL BUDGET REVENUES</t>
  </si>
  <si>
    <t>DIFFERENCE</t>
  </si>
  <si>
    <t>SECTION V</t>
  </si>
  <si>
    <t>SANITATION FUND</t>
  </si>
  <si>
    <t xml:space="preserve">SANITATION FUND             </t>
  </si>
  <si>
    <t>REVENUES</t>
  </si>
  <si>
    <t>2025-2026</t>
  </si>
  <si>
    <t>Final 2025-2026</t>
  </si>
  <si>
    <t xml:space="preserve">FRANCHISE FEE               </t>
  </si>
  <si>
    <t xml:space="preserve">SANITATION FEES             </t>
  </si>
  <si>
    <t>CANNISTER REPLACEMENT FEES</t>
  </si>
  <si>
    <t xml:space="preserve">REFUND ON RECYCLING         </t>
  </si>
  <si>
    <t xml:space="preserve">CONTRIBUTION GEN(GRINDING)  </t>
  </si>
  <si>
    <t xml:space="preserve">EXISTING FUNDS(LANDFILL)    </t>
  </si>
  <si>
    <t>TOTAL BUDGETED REVENUES</t>
  </si>
  <si>
    <t>DEPARTMENT:</t>
  </si>
  <si>
    <t xml:space="preserve">SANITATION           </t>
  </si>
  <si>
    <t xml:space="preserve">PRIVATIZATION SERVICES      </t>
  </si>
  <si>
    <t xml:space="preserve">CONTINGENCY FUND             </t>
  </si>
  <si>
    <t xml:space="preserve">BAD DEBT CHARGE OFF-GARBAGE </t>
  </si>
  <si>
    <t xml:space="preserve">LANDFILL CLOSURE COSTS      </t>
  </si>
  <si>
    <t>CLOSURE POST CLOSURE</t>
  </si>
  <si>
    <t xml:space="preserve">RECYCLING/GRINDING          </t>
  </si>
  <si>
    <t xml:space="preserve">CONTRIBUTION TO GEN. FUND   </t>
  </si>
  <si>
    <t>SANITATION DEPARTMENT</t>
  </si>
  <si>
    <t>NONE</t>
  </si>
  <si>
    <t xml:space="preserve">Total Sanitation Department Capital Outlay Projects   </t>
  </si>
  <si>
    <t>SUMMARY OF REVENUES VS. EXPENDITURES</t>
  </si>
  <si>
    <t>TOTAL BUDGETED REVENUE</t>
  </si>
  <si>
    <t>SECTION IX</t>
  </si>
  <si>
    <t>CEMETERY FUND</t>
  </si>
  <si>
    <t>CEMETERY</t>
  </si>
  <si>
    <t xml:space="preserve">SALE OF CEMETERY LOTS       </t>
  </si>
  <si>
    <t xml:space="preserve">PERPETUAL CARE FEES         </t>
  </si>
  <si>
    <t>EXISTING FUNDS(CEMETERY MAIN)</t>
  </si>
  <si>
    <t xml:space="preserve">MISC REPAIRS                </t>
  </si>
  <si>
    <t xml:space="preserve">PURCHASE EQUIPMENT          </t>
  </si>
  <si>
    <t>SECTION II</t>
  </si>
  <si>
    <t>GAS FUNDS</t>
  </si>
  <si>
    <t>GAS</t>
  </si>
  <si>
    <t xml:space="preserve">MGAG REBATES                </t>
  </si>
  <si>
    <t xml:space="preserve">GAS REVENUE                 </t>
  </si>
  <si>
    <t xml:space="preserve">TAP FEES                    </t>
  </si>
  <si>
    <t xml:space="preserve">GAS DISCONNECT              </t>
  </si>
  <si>
    <t xml:space="preserve">GAS DEPARTMENT             </t>
  </si>
  <si>
    <t>GENERAL SUPPLIES</t>
  </si>
  <si>
    <t xml:space="preserve">GAS/OIL                     </t>
  </si>
  <si>
    <t xml:space="preserve">RESALE GAS PURCHASES        </t>
  </si>
  <si>
    <t xml:space="preserve">DEPRECIATION                </t>
  </si>
  <si>
    <t xml:space="preserve">BAD DEBT CHARGE OFF-GAS     </t>
  </si>
  <si>
    <t xml:space="preserve">TRANSFER TO GENERAL         </t>
  </si>
  <si>
    <t>GAS FUND</t>
  </si>
  <si>
    <t>GAS DEPARTMENT</t>
  </si>
  <si>
    <t>Odor Injector</t>
  </si>
  <si>
    <t>Vehicle &amp; Equipment</t>
  </si>
  <si>
    <t xml:space="preserve"> Contingency</t>
  </si>
  <si>
    <t xml:space="preserve">Total Gas Department Capital Outlay Projects   </t>
  </si>
  <si>
    <t>SECTION III</t>
  </si>
  <si>
    <t>WATER &amp; SEWER FUNDS</t>
  </si>
  <si>
    <t>WATER</t>
  </si>
  <si>
    <t xml:space="preserve">TO REIMBURSE CITY           </t>
  </si>
  <si>
    <t xml:space="preserve">WATER &amp; SEWER REVENUE       </t>
  </si>
  <si>
    <t xml:space="preserve">WATER TAP FEES              </t>
  </si>
  <si>
    <t xml:space="preserve">HAY SALES                   </t>
  </si>
  <si>
    <t xml:space="preserve">SALE OF SUPPLIES-WATER      </t>
  </si>
  <si>
    <t xml:space="preserve">SEWER TAP FEES              </t>
  </si>
  <si>
    <t xml:space="preserve">CAPITAL CONTRIBUTIONS       </t>
  </si>
  <si>
    <t xml:space="preserve">REIMBURSEMENT FEMA          </t>
  </si>
  <si>
    <t>EXISTING FUNDS-W&amp;S</t>
  </si>
  <si>
    <t>EXISTING FUNDS-SEWER PROJECT</t>
  </si>
  <si>
    <t xml:space="preserve">EXISTING FUNDS-W&amp;S EXT DEBT </t>
  </si>
  <si>
    <t xml:space="preserve">WATER &amp; SEWER           </t>
  </si>
  <si>
    <t xml:space="preserve">WATER               </t>
  </si>
  <si>
    <t xml:space="preserve">REPAIRS/MAINTANANCE TO EQUIPMENT        </t>
  </si>
  <si>
    <t xml:space="preserve">INVENTORY SUPPLIES          </t>
  </si>
  <si>
    <t xml:space="preserve">BAD DEBT CHARGE OFF-WATER   </t>
  </si>
  <si>
    <t>1/2 PRODUCTION FEE-DEV. AUGH</t>
  </si>
  <si>
    <t xml:space="preserve">RAYONIER CLOSING-DEV. AUTH. </t>
  </si>
  <si>
    <t>TRANSFER OF FUNDS TO GENERAL</t>
  </si>
  <si>
    <t xml:space="preserve">TRANSFER TO SALES TAX FUND  </t>
  </si>
  <si>
    <t>TOTAL BUDGETED EXPENSE</t>
  </si>
  <si>
    <t>SEWER</t>
  </si>
  <si>
    <t xml:space="preserve">BAD DEBT CHARGE OFF-SEWER   </t>
  </si>
  <si>
    <t xml:space="preserve">TRANSFER TO SINKING FUND-1  </t>
  </si>
  <si>
    <t>LOSS/DISPOSITION FIXED ASSET</t>
  </si>
  <si>
    <t>WATER DEPARTMENT</t>
  </si>
  <si>
    <t>Equipment Purchase/Lift Station Rehab</t>
  </si>
  <si>
    <t>LMIG Match/Street Repair</t>
  </si>
  <si>
    <t xml:space="preserve">Total Water Department Capital Outlay Projects   </t>
  </si>
  <si>
    <t>SEWER DEPARTMENT</t>
  </si>
  <si>
    <t>TOTAL WATER AND SEWER CAPITAL OUTLAYS</t>
  </si>
  <si>
    <t>SECTION IV</t>
  </si>
  <si>
    <t>ELECTRIC FUND</t>
  </si>
  <si>
    <t>ELECTRIC</t>
  </si>
  <si>
    <t xml:space="preserve">POLE RENTAL                 </t>
  </si>
  <si>
    <t xml:space="preserve">ECG REBATE                  </t>
  </si>
  <si>
    <t xml:space="preserve">ELECTRIC REVENUE            </t>
  </si>
  <si>
    <t xml:space="preserve">VAPOR LIGHT INSTALLATION    </t>
  </si>
  <si>
    <t>SALE OF MATERIALS &amp; SUPPLIES</t>
  </si>
  <si>
    <t xml:space="preserve">METER TESTING FEES          </t>
  </si>
  <si>
    <t xml:space="preserve">TEMPORARY SERVICE CHARGE    </t>
  </si>
  <si>
    <t xml:space="preserve">EXISTING FUNDS(MCT-STP-FO)  </t>
  </si>
  <si>
    <t xml:space="preserve">TRANSFER MEAG STAB. ACCT.   </t>
  </si>
  <si>
    <t xml:space="preserve">SALE OF FIXED ASSETS        </t>
  </si>
  <si>
    <t>ROW ENCROACHMENT PERMIT FEES</t>
  </si>
  <si>
    <t xml:space="preserve">ELECTRIC        </t>
  </si>
  <si>
    <t xml:space="preserve">INSURANCE/BONDS             </t>
  </si>
  <si>
    <t xml:space="preserve">DUES/SUBSCRIPTIONS/ECG/MISC </t>
  </si>
  <si>
    <t xml:space="preserve">ELECTRIC PURCHASES          </t>
  </si>
  <si>
    <t>SOLAR POWER ENERGY SELL BACK</t>
  </si>
  <si>
    <t xml:space="preserve">CROWN LOAN COMP. TRUST      </t>
  </si>
  <si>
    <t>TRANSFER TO TELECOMMUNICATION</t>
  </si>
  <si>
    <t>ELECTRIC DEPARTMENT</t>
  </si>
  <si>
    <t>Truck/Large Bucket Truck (used)</t>
  </si>
  <si>
    <t>Equipment/Meters</t>
  </si>
  <si>
    <t xml:space="preserve">Total Electric Department Capital Outlay Projects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</si>
</sst>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##########"/>
    <numFmt numFmtId="165" formatCode="0.0000000000"/>
    <numFmt numFmtId="166" formatCode="#0.00_);[Red]#0.00\-;#"/>
  </numFmts>
  <fonts count="16" x14ac:knownFonts="1">
    <font>
      <sz val="10"/>
      <name val="Arial"/>
    </font>
    <font>
      <sz val="40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0"/>
      <name val="Times New Roman"/>
      <family val="1"/>
    </font>
    <font>
      <sz val="9"/>
      <name val="Times New Roman"/>
      <family val="1"/>
    </font>
    <font>
      <b/>
      <u/>
      <sz val="10"/>
      <name val="Times New Roman"/>
      <family val="1"/>
    </font>
    <font>
      <b/>
      <sz val="10"/>
      <color theme="0"/>
      <name val="Times New Roman"/>
      <family val="1"/>
    </font>
    <font>
      <sz val="6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7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4" fontId="3" fillId="0" borderId="1" xfId="1" applyFont="1" applyFill="1" applyBorder="1" applyAlignment="1">
      <alignment horizontal="center"/>
    </xf>
    <xf numFmtId="44" fontId="6" fillId="0" borderId="3" xfId="1" applyFont="1" applyFill="1" applyBorder="1" applyAlignment="1">
      <alignment vertical="top"/>
    </xf>
    <xf numFmtId="44" fontId="6" fillId="0" borderId="0" xfId="1" applyFont="1" applyFill="1" applyAlignment="1">
      <alignment vertical="top"/>
    </xf>
    <xf numFmtId="44" fontId="3" fillId="0" borderId="0" xfId="1" applyFont="1" applyFill="1"/>
    <xf numFmtId="44" fontId="3" fillId="0" borderId="2" xfId="1" applyFont="1" applyFill="1" applyBorder="1"/>
    <xf numFmtId="44" fontId="6" fillId="0" borderId="3" xfId="1" applyFont="1" applyFill="1" applyBorder="1" applyAlignment="1"/>
    <xf numFmtId="44" fontId="6" fillId="0" borderId="0" xfId="1" applyFont="1" applyFill="1" applyAlignment="1">
      <alignment horizontal="center"/>
    </xf>
    <xf numFmtId="44" fontId="6" fillId="0" borderId="0" xfId="1" applyFont="1" applyFill="1" applyAlignment="1">
      <alignment horizontal="center" vertical="center" wrapText="1"/>
    </xf>
    <xf numFmtId="44" fontId="3" fillId="0" borderId="0" xfId="1" applyFont="1" applyFill="1" applyAlignment="1">
      <alignment horizontal="right"/>
    </xf>
    <xf numFmtId="44" fontId="3" fillId="0" borderId="2" xfId="1" applyFont="1" applyFill="1" applyBorder="1" applyAlignment="1">
      <alignment horizontal="right"/>
    </xf>
    <xf numFmtId="44" fontId="6" fillId="0" borderId="0" xfId="1" applyFont="1" applyFill="1"/>
    <xf numFmtId="44" fontId="11" fillId="0" borderId="0" xfId="1" applyFont="1" applyFill="1"/>
    <xf numFmtId="44" fontId="6" fillId="0" borderId="3" xfId="1" applyFont="1" applyFill="1" applyBorder="1"/>
    <xf numFmtId="44" fontId="3" fillId="0" borderId="0" xfId="1" applyFont="1" applyFill="1" applyAlignment="1">
      <alignment vertical="top"/>
    </xf>
    <xf numFmtId="44" fontId="2" fillId="0" borderId="0" xfId="1" applyFont="1" applyFill="1" applyAlignment="1">
      <alignment horizontal="center" vertical="top"/>
    </xf>
    <xf numFmtId="44" fontId="6" fillId="0" borderId="5" xfId="1" applyFont="1" applyFill="1" applyBorder="1"/>
    <xf numFmtId="44" fontId="10" fillId="0" borderId="0" xfId="1" applyFont="1" applyFill="1"/>
    <xf numFmtId="44" fontId="15" fillId="0" borderId="0" xfId="1" applyFont="1" applyFill="1"/>
    <xf numFmtId="44" fontId="3" fillId="0" borderId="5" xfId="1" applyFont="1" applyFill="1" applyBorder="1"/>
    <xf numFmtId="44" fontId="3" fillId="0" borderId="6" xfId="1" applyFont="1" applyFill="1" applyBorder="1"/>
    <xf numFmtId="44" fontId="3" fillId="0" borderId="0" xfId="1" applyFont="1" applyFill="1" applyBorder="1"/>
    <xf numFmtId="44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4" fontId="3" fillId="0" borderId="2" xfId="1" applyFont="1" applyFill="1" applyBorder="1" applyAlignment="1">
      <alignment horizontal="center"/>
    </xf>
    <xf numFmtId="44" fontId="3" fillId="0" borderId="0" xfId="0" applyNumberFormat="1" applyFont="1" applyFill="1"/>
    <xf numFmtId="164" fontId="6" fillId="0" borderId="3" xfId="0" applyNumberFormat="1" applyFont="1" applyFill="1" applyBorder="1" applyAlignment="1">
      <alignment horizontal="left" vertical="top"/>
    </xf>
    <xf numFmtId="0" fontId="3" fillId="0" borderId="3" xfId="0" applyFont="1" applyFill="1" applyBorder="1" applyAlignment="1">
      <alignment vertical="top"/>
    </xf>
    <xf numFmtId="44" fontId="6" fillId="0" borderId="3" xfId="0" applyNumberFormat="1" applyFont="1" applyFill="1" applyBorder="1"/>
    <xf numFmtId="0" fontId="4" fillId="0" borderId="0" xfId="0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left"/>
    </xf>
    <xf numFmtId="0" fontId="6" fillId="0" borderId="0" xfId="0" applyFont="1" applyFill="1"/>
    <xf numFmtId="164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/>
    <xf numFmtId="164" fontId="6" fillId="0" borderId="3" xfId="0" applyNumberFormat="1" applyFont="1" applyFill="1" applyBorder="1" applyAlignment="1">
      <alignment horizontal="left"/>
    </xf>
    <xf numFmtId="0" fontId="3" fillId="0" borderId="3" xfId="0" applyFont="1" applyFill="1" applyBorder="1"/>
    <xf numFmtId="44" fontId="6" fillId="0" borderId="4" xfId="1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3" fillId="0" borderId="2" xfId="0" applyFont="1" applyFill="1" applyBorder="1" applyAlignment="1">
      <alignment horizontal="left"/>
    </xf>
    <xf numFmtId="0" fontId="6" fillId="0" borderId="3" xfId="0" applyFont="1" applyFill="1" applyBorder="1"/>
    <xf numFmtId="44" fontId="3" fillId="0" borderId="3" xfId="0" applyNumberFormat="1" applyFont="1" applyFill="1" applyBorder="1"/>
    <xf numFmtId="165" fontId="3" fillId="0" borderId="2" xfId="0" applyNumberFormat="1" applyFont="1" applyFill="1" applyBorder="1" applyAlignment="1">
      <alignment horizontal="left"/>
    </xf>
    <xf numFmtId="164" fontId="6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49" fontId="3" fillId="0" borderId="2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6" fillId="0" borderId="5" xfId="0" applyFont="1" applyFill="1" applyBorder="1" applyAlignment="1">
      <alignment horizontal="left"/>
    </xf>
    <xf numFmtId="0" fontId="3" fillId="0" borderId="5" xfId="0" applyFont="1" applyFill="1" applyBorder="1"/>
    <xf numFmtId="44" fontId="6" fillId="0" borderId="5" xfId="0" applyNumberFormat="1" applyFont="1" applyFill="1" applyBorder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/>
    </xf>
    <xf numFmtId="44" fontId="11" fillId="0" borderId="0" xfId="0" applyNumberFormat="1" applyFont="1" applyFill="1"/>
    <xf numFmtId="44" fontId="6" fillId="0" borderId="0" xfId="0" applyNumberFormat="1" applyFont="1" applyFill="1"/>
    <xf numFmtId="0" fontId="6" fillId="0" borderId="0" xfId="0" applyFont="1" applyFill="1" applyAlignment="1">
      <alignment horizontal="right"/>
    </xf>
    <xf numFmtId="44" fontId="12" fillId="0" borderId="0" xfId="0" applyNumberFormat="1" applyFont="1" applyFill="1"/>
    <xf numFmtId="0" fontId="5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166" fontId="3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left" vertical="center"/>
    </xf>
    <xf numFmtId="44" fontId="3" fillId="0" borderId="1" xfId="0" applyNumberFormat="1" applyFont="1" applyFill="1" applyBorder="1"/>
    <xf numFmtId="0" fontId="6" fillId="0" borderId="2" xfId="0" applyFont="1" applyFill="1" applyBorder="1"/>
    <xf numFmtId="164" fontId="6" fillId="0" borderId="3" xfId="0" applyNumberFormat="1" applyFont="1" applyFill="1" applyBorder="1" applyAlignment="1">
      <alignment vertical="top"/>
    </xf>
    <xf numFmtId="0" fontId="6" fillId="0" borderId="3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164" fontId="3" fillId="0" borderId="0" xfId="0" applyNumberFormat="1" applyFont="1" applyFill="1"/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left"/>
    </xf>
    <xf numFmtId="0" fontId="6" fillId="0" borderId="5" xfId="0" applyFont="1" applyFill="1" applyBorder="1"/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4" fontId="6" fillId="0" borderId="3" xfId="0" applyNumberFormat="1" applyFont="1" applyFill="1" applyBorder="1"/>
    <xf numFmtId="164" fontId="3" fillId="0" borderId="0" xfId="0" applyNumberFormat="1" applyFont="1" applyFill="1" applyAlignment="1">
      <alignment horizontal="left" vertical="center"/>
    </xf>
    <xf numFmtId="44" fontId="3" fillId="0" borderId="2" xfId="0" applyNumberFormat="1" applyFont="1" applyFill="1" applyBorder="1"/>
    <xf numFmtId="164" fontId="3" fillId="0" borderId="0" xfId="0" applyNumberFormat="1" applyFont="1" applyFill="1" applyAlignment="1">
      <alignment horizontal="left" vertical="top"/>
    </xf>
    <xf numFmtId="166" fontId="3" fillId="0" borderId="0" xfId="0" applyNumberFormat="1" applyFont="1" applyFill="1" applyAlignment="1">
      <alignment vertical="top"/>
    </xf>
    <xf numFmtId="0" fontId="5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166" fontId="6" fillId="0" borderId="0" xfId="0" applyNumberFormat="1" applyFont="1" applyFill="1" applyAlignment="1">
      <alignment vertical="top"/>
    </xf>
    <xf numFmtId="166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</cellXfs>
  <cellStyles count="3">
    <cellStyle name="Currency" xfId="1" builtinId="4"/>
    <cellStyle name="Normal" xfId="0" builtinId="0"/>
    <cellStyle name="Normal 2" xfId="2" xr:uid="{05210CF9-1C07-48B5-B2A0-B7AEB9E8C7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DD58B-682E-423E-8F67-024A3223657C}">
  <dimension ref="A1:J10"/>
  <sheetViews>
    <sheetView showGridLines="0" zoomScaleNormal="100" zoomScalePageLayoutView="70" workbookViewId="0">
      <selection activeCell="G368" sqref="G368"/>
    </sheetView>
  </sheetViews>
  <sheetFormatPr defaultColWidth="9.140625" defaultRowHeight="50.25" x14ac:dyDescent="0.7"/>
  <cols>
    <col min="1" max="16384" width="9.140625" style="1"/>
  </cols>
  <sheetData>
    <row r="1" spans="1:10" ht="61.35" customHeight="1" x14ac:dyDescent="0.7"/>
    <row r="2" spans="1:10" ht="61.35" customHeight="1" x14ac:dyDescent="0.7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ht="61.35" customHeight="1" x14ac:dyDescent="0.7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ht="61.35" customHeight="1" x14ac:dyDescent="0.7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61.35" customHeight="1" x14ac:dyDescent="0.7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</row>
    <row r="6" spans="1:10" ht="61.35" customHeight="1" x14ac:dyDescent="0.7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61.35" customHeight="1" x14ac:dyDescent="0.7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</row>
    <row r="8" spans="1:10" ht="61.35" customHeight="1" x14ac:dyDescent="0.7">
      <c r="A8" s="2" t="s">
        <v>4</v>
      </c>
      <c r="B8" s="2"/>
      <c r="C8" s="2"/>
      <c r="D8" s="2"/>
      <c r="E8" s="2"/>
      <c r="F8" s="2"/>
      <c r="G8" s="2"/>
      <c r="H8" s="2"/>
      <c r="I8" s="2"/>
      <c r="J8" s="2"/>
    </row>
    <row r="9" spans="1:10" ht="61.35" customHeight="1" x14ac:dyDescent="0.7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61.35" customHeight="1" x14ac:dyDescent="0.7">
      <c r="A10" s="2" t="s">
        <v>5</v>
      </c>
      <c r="B10" s="2"/>
      <c r="C10" s="2"/>
      <c r="D10" s="2"/>
      <c r="E10" s="2"/>
      <c r="F10" s="2"/>
      <c r="G10" s="2"/>
      <c r="H10" s="2"/>
      <c r="I10" s="2"/>
      <c r="J10" s="2"/>
    </row>
  </sheetData>
  <mergeCells count="9">
    <mergeCell ref="A8:J8"/>
    <mergeCell ref="A9:J9"/>
    <mergeCell ref="A10:J10"/>
    <mergeCell ref="A2:J2"/>
    <mergeCell ref="A3:J3"/>
    <mergeCell ref="A4:J4"/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EB3E-D3F3-4713-8847-65C6FDE78AD8}">
  <sheetPr>
    <tabColor rgb="FF0070C0"/>
  </sheetPr>
  <dimension ref="A1:H503"/>
  <sheetViews>
    <sheetView showGridLines="0" tabSelected="1" topLeftCell="A140" zoomScaleNormal="100" zoomScaleSheetLayoutView="100" workbookViewId="0">
      <selection activeCell="E372" sqref="E372"/>
    </sheetView>
  </sheetViews>
  <sheetFormatPr defaultColWidth="9.140625" defaultRowHeight="12.75" x14ac:dyDescent="0.2"/>
  <cols>
    <col min="1" max="1" width="16" style="63" customWidth="1"/>
    <col min="2" max="2" width="54" style="26" customWidth="1"/>
    <col min="3" max="3" width="3.42578125" style="26" hidden="1" customWidth="1"/>
    <col min="4" max="4" width="0.85546875" style="26" hidden="1" customWidth="1"/>
    <col min="5" max="5" width="13.5703125" style="26" bestFit="1" customWidth="1"/>
    <col min="6" max="6" width="7.85546875" style="26" customWidth="1"/>
    <col min="7" max="7" width="8.140625" style="26" customWidth="1"/>
    <col min="8" max="8" width="14.140625" style="26" bestFit="1" customWidth="1"/>
    <col min="9" max="16384" width="9.140625" style="26"/>
  </cols>
  <sheetData>
    <row r="1" spans="1:8" ht="20.25" x14ac:dyDescent="0.2">
      <c r="A1" s="25" t="s">
        <v>6</v>
      </c>
      <c r="B1" s="25"/>
      <c r="C1" s="25"/>
      <c r="D1" s="25"/>
    </row>
    <row r="2" spans="1:8" ht="12" customHeight="1" x14ac:dyDescent="0.2">
      <c r="A2" s="27"/>
      <c r="B2" s="28"/>
      <c r="C2" s="28"/>
      <c r="D2" s="28"/>
    </row>
    <row r="3" spans="1:8" ht="20.25" x14ac:dyDescent="0.2">
      <c r="A3" s="25" t="s">
        <v>7</v>
      </c>
      <c r="B3" s="25"/>
      <c r="C3" s="25"/>
      <c r="D3" s="25"/>
    </row>
    <row r="4" spans="1:8" ht="13.5" customHeight="1" x14ac:dyDescent="0.2">
      <c r="A4" s="28"/>
      <c r="B4" s="28"/>
      <c r="C4" s="28"/>
      <c r="D4" s="28"/>
    </row>
    <row r="5" spans="1:8" ht="20.25" x14ac:dyDescent="0.2">
      <c r="A5" s="29" t="s">
        <v>2</v>
      </c>
      <c r="B5" s="30" t="s">
        <v>8</v>
      </c>
      <c r="C5" s="28"/>
      <c r="D5" s="28"/>
    </row>
    <row r="6" spans="1:8" ht="15.75" customHeight="1" x14ac:dyDescent="0.2">
      <c r="A6" s="31" t="s">
        <v>9</v>
      </c>
      <c r="B6" s="31"/>
      <c r="C6" s="31"/>
      <c r="D6" s="31"/>
    </row>
    <row r="8" spans="1:8" ht="25.5" customHeight="1" x14ac:dyDescent="0.2">
      <c r="A8" s="32" t="s">
        <v>10</v>
      </c>
      <c r="B8" s="33" t="s">
        <v>11</v>
      </c>
      <c r="C8" s="34" t="s">
        <v>12</v>
      </c>
      <c r="D8" s="35" t="s">
        <v>13</v>
      </c>
      <c r="E8" s="35" t="s">
        <v>14</v>
      </c>
      <c r="F8" s="35" t="s">
        <v>15</v>
      </c>
      <c r="G8" s="35" t="s">
        <v>16</v>
      </c>
      <c r="H8" s="36" t="s">
        <v>17</v>
      </c>
    </row>
    <row r="9" spans="1:8" ht="18" customHeight="1" x14ac:dyDescent="0.2">
      <c r="A9" s="37">
        <v>10031001000</v>
      </c>
      <c r="B9" s="38" t="s">
        <v>18</v>
      </c>
      <c r="C9" s="3">
        <v>350000</v>
      </c>
      <c r="D9" s="3">
        <v>350000</v>
      </c>
      <c r="E9" s="39">
        <v>420000</v>
      </c>
      <c r="F9" s="39"/>
      <c r="G9" s="39"/>
      <c r="H9" s="39">
        <v>420000</v>
      </c>
    </row>
    <row r="10" spans="1:8" ht="18" customHeight="1" x14ac:dyDescent="0.2">
      <c r="A10" s="37">
        <v>10031001310</v>
      </c>
      <c r="B10" s="38" t="s">
        <v>19</v>
      </c>
      <c r="C10" s="3">
        <v>27000</v>
      </c>
      <c r="D10" s="3">
        <v>15000</v>
      </c>
      <c r="E10" s="3">
        <v>5200</v>
      </c>
      <c r="F10" s="39"/>
      <c r="G10" s="39"/>
      <c r="H10" s="39">
        <v>5200</v>
      </c>
    </row>
    <row r="11" spans="1:8" ht="18" customHeight="1" x14ac:dyDescent="0.2">
      <c r="A11" s="37">
        <v>10031001311</v>
      </c>
      <c r="B11" s="38" t="s">
        <v>20</v>
      </c>
      <c r="C11" s="3">
        <v>75000</v>
      </c>
      <c r="D11" s="3">
        <v>76000</v>
      </c>
      <c r="E11" s="3">
        <v>90000</v>
      </c>
      <c r="F11" s="39"/>
      <c r="G11" s="39"/>
      <c r="H11" s="39">
        <v>90000</v>
      </c>
    </row>
    <row r="12" spans="1:8" ht="18" customHeight="1" x14ac:dyDescent="0.2">
      <c r="A12" s="37">
        <v>10031001320</v>
      </c>
      <c r="B12" s="38" t="s">
        <v>21</v>
      </c>
      <c r="C12" s="3">
        <v>500</v>
      </c>
      <c r="D12" s="3">
        <v>1000</v>
      </c>
      <c r="E12" s="3">
        <v>4000</v>
      </c>
      <c r="F12" s="39"/>
      <c r="G12" s="39"/>
      <c r="H12" s="39">
        <v>4000</v>
      </c>
    </row>
    <row r="13" spans="1:8" ht="18" customHeight="1" x14ac:dyDescent="0.2">
      <c r="A13" s="37">
        <v>10031001340</v>
      </c>
      <c r="B13" s="38" t="s">
        <v>22</v>
      </c>
      <c r="C13" s="3">
        <v>2000</v>
      </c>
      <c r="D13" s="3">
        <v>3000</v>
      </c>
      <c r="E13" s="3">
        <v>500</v>
      </c>
      <c r="F13" s="39"/>
      <c r="G13" s="39"/>
      <c r="H13" s="39">
        <v>500</v>
      </c>
    </row>
    <row r="14" spans="1:8" ht="18" customHeight="1" x14ac:dyDescent="0.2">
      <c r="A14" s="37">
        <v>10031001350</v>
      </c>
      <c r="B14" s="38" t="s">
        <v>23</v>
      </c>
      <c r="C14" s="3">
        <v>1000</v>
      </c>
      <c r="D14" s="3">
        <v>1000</v>
      </c>
      <c r="E14" s="3">
        <v>500</v>
      </c>
      <c r="F14" s="39"/>
      <c r="G14" s="39"/>
      <c r="H14" s="39">
        <v>500</v>
      </c>
    </row>
    <row r="15" spans="1:8" ht="18" customHeight="1" x14ac:dyDescent="0.2">
      <c r="A15" s="37">
        <v>10031001700</v>
      </c>
      <c r="B15" s="38" t="s">
        <v>24</v>
      </c>
      <c r="C15" s="3">
        <v>50000</v>
      </c>
      <c r="D15" s="3">
        <v>41000</v>
      </c>
      <c r="E15" s="3">
        <v>240000</v>
      </c>
      <c r="F15" s="39"/>
      <c r="G15" s="39"/>
      <c r="H15" s="39">
        <v>240000</v>
      </c>
    </row>
    <row r="16" spans="1:8" ht="18" customHeight="1" x14ac:dyDescent="0.2">
      <c r="A16" s="37">
        <v>10031003000</v>
      </c>
      <c r="B16" s="38" t="s">
        <v>25</v>
      </c>
      <c r="C16" s="3">
        <v>2500</v>
      </c>
      <c r="D16" s="3">
        <v>2500</v>
      </c>
      <c r="E16" s="3">
        <v>2500</v>
      </c>
      <c r="F16" s="39"/>
      <c r="G16" s="39"/>
      <c r="H16" s="39">
        <v>2500</v>
      </c>
    </row>
    <row r="17" spans="1:8" ht="18" customHeight="1" x14ac:dyDescent="0.2">
      <c r="A17" s="37">
        <v>10031003100</v>
      </c>
      <c r="B17" s="38" t="s">
        <v>26</v>
      </c>
      <c r="C17" s="3">
        <v>215000</v>
      </c>
      <c r="D17" s="3">
        <v>210000</v>
      </c>
      <c r="E17" s="3">
        <v>400000</v>
      </c>
      <c r="F17" s="39"/>
      <c r="G17" s="39"/>
      <c r="H17" s="39">
        <v>400000</v>
      </c>
    </row>
    <row r="18" spans="1:8" ht="18" customHeight="1" x14ac:dyDescent="0.2">
      <c r="A18" s="37">
        <v>10031006200</v>
      </c>
      <c r="B18" s="38" t="s">
        <v>27</v>
      </c>
      <c r="C18" s="3">
        <v>195000</v>
      </c>
      <c r="D18" s="3">
        <v>200000</v>
      </c>
      <c r="E18" s="3">
        <v>400000</v>
      </c>
      <c r="F18" s="39"/>
      <c r="G18" s="39"/>
      <c r="H18" s="39">
        <v>400000</v>
      </c>
    </row>
    <row r="19" spans="1:8" ht="18" customHeight="1" x14ac:dyDescent="0.2">
      <c r="A19" s="37">
        <v>10031009100</v>
      </c>
      <c r="B19" s="38" t="s">
        <v>28</v>
      </c>
      <c r="C19" s="3">
        <v>4500</v>
      </c>
      <c r="D19" s="3">
        <v>9000</v>
      </c>
      <c r="E19" s="3">
        <v>13000</v>
      </c>
      <c r="F19" s="39"/>
      <c r="G19" s="39"/>
      <c r="H19" s="39">
        <v>13000</v>
      </c>
    </row>
    <row r="20" spans="1:8" ht="18" customHeight="1" x14ac:dyDescent="0.2">
      <c r="A20" s="37">
        <v>10032001110</v>
      </c>
      <c r="B20" s="38" t="s">
        <v>29</v>
      </c>
      <c r="C20" s="3">
        <v>65000</v>
      </c>
      <c r="D20" s="3">
        <v>60000</v>
      </c>
      <c r="E20" s="3">
        <v>70000</v>
      </c>
      <c r="F20" s="39"/>
      <c r="G20" s="39"/>
      <c r="H20" s="39">
        <v>70000</v>
      </c>
    </row>
    <row r="21" spans="1:8" ht="18" customHeight="1" x14ac:dyDescent="0.2">
      <c r="A21" s="37">
        <v>10032001200</v>
      </c>
      <c r="B21" s="38" t="s">
        <v>30</v>
      </c>
      <c r="C21" s="3">
        <v>30000</v>
      </c>
      <c r="D21" s="3">
        <v>32000</v>
      </c>
      <c r="E21" s="3">
        <v>40000</v>
      </c>
      <c r="F21" s="39"/>
      <c r="G21" s="39"/>
      <c r="H21" s="39">
        <v>40000</v>
      </c>
    </row>
    <row r="22" spans="1:8" ht="18" customHeight="1" x14ac:dyDescent="0.2">
      <c r="A22" s="37">
        <v>10032001201</v>
      </c>
      <c r="B22" s="38" t="s">
        <v>31</v>
      </c>
      <c r="C22" s="3">
        <v>15000</v>
      </c>
      <c r="D22" s="3">
        <v>19000</v>
      </c>
      <c r="E22" s="3">
        <v>30000</v>
      </c>
      <c r="F22" s="39"/>
      <c r="G22" s="39"/>
      <c r="H22" s="39">
        <v>30000</v>
      </c>
    </row>
    <row r="23" spans="1:8" ht="18" customHeight="1" x14ac:dyDescent="0.2">
      <c r="A23" s="37">
        <v>10033008000</v>
      </c>
      <c r="B23" s="38" t="s">
        <v>32</v>
      </c>
      <c r="C23" s="3">
        <v>6500</v>
      </c>
      <c r="D23" s="3">
        <v>12000</v>
      </c>
      <c r="E23" s="3">
        <v>6600</v>
      </c>
      <c r="F23" s="39"/>
      <c r="G23" s="39"/>
      <c r="H23" s="39">
        <v>6600</v>
      </c>
    </row>
    <row r="24" spans="1:8" ht="18" customHeight="1" x14ac:dyDescent="0.2">
      <c r="A24" s="37" t="s">
        <v>33</v>
      </c>
      <c r="B24" s="38" t="s">
        <v>34</v>
      </c>
      <c r="C24" s="3"/>
      <c r="D24" s="3"/>
      <c r="E24" s="3">
        <v>6300</v>
      </c>
      <c r="F24" s="39"/>
      <c r="G24" s="39"/>
      <c r="H24" s="39">
        <v>6300</v>
      </c>
    </row>
    <row r="25" spans="1:8" ht="18" customHeight="1" x14ac:dyDescent="0.2">
      <c r="A25" s="37">
        <v>10034001301</v>
      </c>
      <c r="B25" s="38" t="s">
        <v>35</v>
      </c>
      <c r="C25" s="3">
        <v>1000</v>
      </c>
      <c r="D25" s="3">
        <v>1000</v>
      </c>
      <c r="E25" s="3">
        <v>500</v>
      </c>
      <c r="F25" s="39"/>
      <c r="G25" s="39"/>
      <c r="H25" s="39">
        <v>500</v>
      </c>
    </row>
    <row r="26" spans="1:8" ht="18" customHeight="1" x14ac:dyDescent="0.2">
      <c r="A26" s="37" t="s">
        <v>36</v>
      </c>
      <c r="B26" s="38" t="s">
        <v>37</v>
      </c>
      <c r="C26" s="3"/>
      <c r="D26" s="3"/>
      <c r="E26" s="3">
        <v>500</v>
      </c>
      <c r="F26" s="39"/>
      <c r="G26" s="39"/>
      <c r="H26" s="39">
        <v>500</v>
      </c>
    </row>
    <row r="27" spans="1:8" ht="18" customHeight="1" x14ac:dyDescent="0.2">
      <c r="A27" s="37">
        <v>10034001900</v>
      </c>
      <c r="B27" s="38" t="s">
        <v>38</v>
      </c>
      <c r="C27" s="3">
        <v>10000</v>
      </c>
      <c r="D27" s="3">
        <v>12000</v>
      </c>
      <c r="E27" s="3">
        <v>1000</v>
      </c>
      <c r="F27" s="39"/>
      <c r="G27" s="39"/>
      <c r="H27" s="39">
        <v>1000</v>
      </c>
    </row>
    <row r="28" spans="1:8" ht="18" customHeight="1" x14ac:dyDescent="0.2">
      <c r="A28" s="37" t="s">
        <v>39</v>
      </c>
      <c r="B28" s="38" t="s">
        <v>40</v>
      </c>
      <c r="C28" s="3"/>
      <c r="D28" s="3"/>
      <c r="E28" s="3"/>
      <c r="F28" s="39"/>
      <c r="G28" s="39"/>
      <c r="H28" s="39"/>
    </row>
    <row r="29" spans="1:8" ht="18" customHeight="1" x14ac:dyDescent="0.2">
      <c r="A29" s="37" t="s">
        <v>41</v>
      </c>
      <c r="B29" s="38" t="s">
        <v>42</v>
      </c>
      <c r="C29" s="3"/>
      <c r="D29" s="3"/>
      <c r="E29" s="3"/>
      <c r="F29" s="39"/>
      <c r="G29" s="39"/>
      <c r="H29" s="39"/>
    </row>
    <row r="30" spans="1:8" ht="18" customHeight="1" x14ac:dyDescent="0.2">
      <c r="A30" s="37">
        <v>10034002301</v>
      </c>
      <c r="B30" s="38" t="s">
        <v>43</v>
      </c>
      <c r="C30" s="3">
        <v>6000</v>
      </c>
      <c r="D30" s="3">
        <v>4000</v>
      </c>
      <c r="E30" s="3">
        <v>2000</v>
      </c>
      <c r="F30" s="39"/>
      <c r="G30" s="39"/>
      <c r="H30" s="39">
        <v>2000</v>
      </c>
    </row>
    <row r="31" spans="1:8" ht="18" customHeight="1" x14ac:dyDescent="0.2">
      <c r="A31" s="37">
        <v>10034002305</v>
      </c>
      <c r="B31" s="38" t="s">
        <v>44</v>
      </c>
      <c r="C31" s="3">
        <v>7500</v>
      </c>
      <c r="D31" s="3">
        <v>7500</v>
      </c>
      <c r="E31" s="3">
        <v>7500</v>
      </c>
      <c r="F31" s="39"/>
      <c r="G31" s="39"/>
      <c r="H31" s="39">
        <v>7500</v>
      </c>
    </row>
    <row r="32" spans="1:8" ht="18" customHeight="1" x14ac:dyDescent="0.2">
      <c r="A32" s="37">
        <v>10034003900</v>
      </c>
      <c r="B32" s="38" t="s">
        <v>45</v>
      </c>
      <c r="C32" s="3">
        <v>500</v>
      </c>
      <c r="D32" s="3">
        <v>500</v>
      </c>
      <c r="E32" s="3">
        <v>500</v>
      </c>
      <c r="F32" s="39"/>
      <c r="G32" s="39"/>
      <c r="H32" s="39">
        <v>500</v>
      </c>
    </row>
    <row r="33" spans="1:8" ht="18" customHeight="1" x14ac:dyDescent="0.2">
      <c r="A33" s="37">
        <v>10034009300</v>
      </c>
      <c r="B33" s="38" t="s">
        <v>46</v>
      </c>
      <c r="C33" s="3">
        <v>3500</v>
      </c>
      <c r="D33" s="3">
        <v>3500</v>
      </c>
      <c r="E33" s="3">
        <v>1800</v>
      </c>
      <c r="F33" s="39"/>
      <c r="G33" s="39"/>
      <c r="H33" s="39">
        <v>1800</v>
      </c>
    </row>
    <row r="34" spans="1:8" ht="18" customHeight="1" x14ac:dyDescent="0.2">
      <c r="A34" s="37">
        <v>10034009301</v>
      </c>
      <c r="B34" s="38" t="s">
        <v>47</v>
      </c>
      <c r="C34" s="3">
        <v>140000</v>
      </c>
      <c r="D34" s="3">
        <v>140000</v>
      </c>
      <c r="E34" s="3">
        <v>160000</v>
      </c>
      <c r="F34" s="39"/>
      <c r="G34" s="39"/>
      <c r="H34" s="39">
        <v>160000</v>
      </c>
    </row>
    <row r="35" spans="1:8" ht="18" customHeight="1" x14ac:dyDescent="0.2">
      <c r="A35" s="37">
        <v>10035001100</v>
      </c>
      <c r="B35" s="38" t="s">
        <v>48</v>
      </c>
      <c r="C35" s="3">
        <v>40000</v>
      </c>
      <c r="D35" s="3">
        <v>40000</v>
      </c>
      <c r="E35" s="3">
        <v>50000</v>
      </c>
      <c r="F35" s="39"/>
      <c r="G35" s="39"/>
      <c r="H35" s="39">
        <v>50000</v>
      </c>
    </row>
    <row r="36" spans="1:8" ht="18" customHeight="1" x14ac:dyDescent="0.2">
      <c r="A36" s="37">
        <v>10036001000</v>
      </c>
      <c r="B36" s="38" t="s">
        <v>49</v>
      </c>
      <c r="C36" s="3">
        <v>12000</v>
      </c>
      <c r="D36" s="3">
        <v>13000</v>
      </c>
      <c r="E36" s="3">
        <v>10000</v>
      </c>
      <c r="F36" s="39"/>
      <c r="G36" s="39"/>
      <c r="H36" s="39">
        <v>10000</v>
      </c>
    </row>
    <row r="37" spans="1:8" ht="18" customHeight="1" x14ac:dyDescent="0.2">
      <c r="A37" s="37">
        <v>10038001002</v>
      </c>
      <c r="B37" s="38" t="s">
        <v>50</v>
      </c>
      <c r="C37" s="3">
        <v>51250</v>
      </c>
      <c r="D37" s="3">
        <v>51250</v>
      </c>
      <c r="E37" s="3">
        <v>51250</v>
      </c>
      <c r="F37" s="39"/>
      <c r="G37" s="39"/>
      <c r="H37" s="39">
        <v>51250</v>
      </c>
    </row>
    <row r="38" spans="1:8" ht="18" customHeight="1" x14ac:dyDescent="0.2">
      <c r="A38" s="37">
        <v>10038009000</v>
      </c>
      <c r="B38" s="38" t="s">
        <v>51</v>
      </c>
      <c r="C38" s="3">
        <v>1900</v>
      </c>
      <c r="D38" s="3">
        <v>15000</v>
      </c>
      <c r="E38" s="3">
        <v>25000</v>
      </c>
      <c r="F38" s="39"/>
      <c r="G38" s="39"/>
      <c r="H38" s="39">
        <v>25000</v>
      </c>
    </row>
    <row r="39" spans="1:8" ht="18" customHeight="1" x14ac:dyDescent="0.2">
      <c r="A39" s="37">
        <v>10038009004</v>
      </c>
      <c r="B39" s="38" t="s">
        <v>52</v>
      </c>
      <c r="C39" s="3">
        <v>21000</v>
      </c>
      <c r="D39" s="3">
        <v>0</v>
      </c>
      <c r="E39" s="3">
        <v>20000</v>
      </c>
      <c r="F39" s="39"/>
      <c r="G39" s="39"/>
      <c r="H39" s="39">
        <v>20000</v>
      </c>
    </row>
    <row r="40" spans="1:8" ht="18" customHeight="1" x14ac:dyDescent="0.2">
      <c r="A40" s="37">
        <v>10038009016</v>
      </c>
      <c r="B40" s="38" t="s">
        <v>53</v>
      </c>
      <c r="C40" s="3">
        <v>5000</v>
      </c>
      <c r="D40" s="3">
        <v>5000</v>
      </c>
      <c r="E40" s="3">
        <v>2000</v>
      </c>
      <c r="F40" s="39"/>
      <c r="G40" s="39"/>
      <c r="H40" s="39">
        <v>2000</v>
      </c>
    </row>
    <row r="41" spans="1:8" ht="18" customHeight="1" x14ac:dyDescent="0.2">
      <c r="A41" s="37">
        <v>10039001201</v>
      </c>
      <c r="B41" s="38" t="s">
        <v>54</v>
      </c>
      <c r="C41" s="3">
        <v>115888</v>
      </c>
      <c r="D41" s="3">
        <f>'Gas Fund'!D39</f>
        <v>106430</v>
      </c>
      <c r="E41" s="3">
        <v>175000</v>
      </c>
      <c r="F41" s="39"/>
      <c r="G41" s="39"/>
      <c r="H41" s="39">
        <v>175000</v>
      </c>
    </row>
    <row r="42" spans="1:8" ht="18" customHeight="1" x14ac:dyDescent="0.2">
      <c r="A42" s="37">
        <v>10039001202</v>
      </c>
      <c r="B42" s="38" t="s">
        <v>55</v>
      </c>
      <c r="C42" s="3">
        <v>434070</v>
      </c>
      <c r="D42" s="3">
        <f>'Water &amp; Sewer Fund'!D47</f>
        <v>671575</v>
      </c>
      <c r="E42" s="3">
        <v>425000</v>
      </c>
      <c r="F42" s="39"/>
      <c r="G42" s="39"/>
      <c r="H42" s="39">
        <v>425000</v>
      </c>
    </row>
    <row r="43" spans="1:8" ht="18" customHeight="1" x14ac:dyDescent="0.2">
      <c r="A43" s="37">
        <v>10039001203</v>
      </c>
      <c r="B43" s="38" t="s">
        <v>56</v>
      </c>
      <c r="C43" s="3">
        <v>1148623</v>
      </c>
      <c r="D43" s="3" t="e">
        <f>'Electric Fund'!#REF!</f>
        <v>#REF!</v>
      </c>
      <c r="E43" s="3">
        <v>2000000</v>
      </c>
      <c r="F43" s="39"/>
      <c r="G43" s="39"/>
      <c r="H43" s="39">
        <v>2000000</v>
      </c>
    </row>
    <row r="44" spans="1:8" ht="18" customHeight="1" x14ac:dyDescent="0.2">
      <c r="A44" s="37" t="s">
        <v>57</v>
      </c>
      <c r="B44" s="38" t="s">
        <v>58</v>
      </c>
      <c r="C44" s="3">
        <v>0</v>
      </c>
      <c r="D44" s="3">
        <v>0</v>
      </c>
      <c r="E44" s="3">
        <v>60000</v>
      </c>
      <c r="F44" s="39"/>
      <c r="G44" s="39"/>
      <c r="H44" s="39">
        <v>60000</v>
      </c>
    </row>
    <row r="45" spans="1:8" ht="18" customHeight="1" x14ac:dyDescent="0.2">
      <c r="A45" s="37">
        <v>10039001205</v>
      </c>
      <c r="B45" s="38" t="s">
        <v>59</v>
      </c>
      <c r="C45" s="3">
        <v>170000</v>
      </c>
      <c r="D45" s="3">
        <v>138000</v>
      </c>
      <c r="E45" s="3">
        <v>2000</v>
      </c>
      <c r="F45" s="39"/>
      <c r="G45" s="39"/>
      <c r="H45" s="39">
        <v>2000</v>
      </c>
    </row>
    <row r="46" spans="1:8" ht="18" customHeight="1" x14ac:dyDescent="0.2">
      <c r="A46" s="37">
        <v>10039001212</v>
      </c>
      <c r="B46" s="38" t="s">
        <v>60</v>
      </c>
      <c r="C46" s="3">
        <v>325000</v>
      </c>
      <c r="D46" s="3">
        <v>300000</v>
      </c>
      <c r="E46" s="3">
        <v>1500000</v>
      </c>
      <c r="F46" s="39"/>
      <c r="G46" s="39"/>
      <c r="H46" s="39">
        <v>1500000</v>
      </c>
    </row>
    <row r="47" spans="1:8" ht="18" customHeight="1" x14ac:dyDescent="0.2">
      <c r="A47" s="37"/>
      <c r="B47" s="38" t="s">
        <v>61</v>
      </c>
      <c r="C47" s="3">
        <v>325000</v>
      </c>
      <c r="D47" s="3">
        <v>0</v>
      </c>
      <c r="E47" s="3">
        <v>127106.34</v>
      </c>
      <c r="F47" s="39"/>
      <c r="G47" s="39"/>
      <c r="H47" s="39">
        <v>127106.34</v>
      </c>
    </row>
    <row r="48" spans="1:8" ht="13.5" thickBot="1" x14ac:dyDescent="0.25">
      <c r="A48" s="41" t="s">
        <v>62</v>
      </c>
      <c r="B48" s="42"/>
      <c r="C48" s="4">
        <f>SUM(C9:C47)</f>
        <v>3857231</v>
      </c>
      <c r="D48" s="4" t="e">
        <f>SUM(D9:D47)</f>
        <v>#REF!</v>
      </c>
      <c r="E48" s="4">
        <v>6349756.3399999999</v>
      </c>
      <c r="F48" s="4">
        <f t="shared" ref="F48:G48" si="0">SUM(F9:F47)</f>
        <v>0</v>
      </c>
      <c r="G48" s="4">
        <f t="shared" si="0"/>
        <v>0</v>
      </c>
      <c r="H48" s="4">
        <v>6349756.3399999999</v>
      </c>
    </row>
    <row r="49" spans="1:8" ht="34.5" customHeight="1" x14ac:dyDescent="0.2">
      <c r="A49" s="44" t="s">
        <v>63</v>
      </c>
      <c r="B49" s="44" t="s">
        <v>8</v>
      </c>
      <c r="C49" s="5"/>
    </row>
    <row r="50" spans="1:8" ht="20.25" customHeight="1" x14ac:dyDescent="0.2">
      <c r="A50" s="45" t="s">
        <v>64</v>
      </c>
      <c r="B50" s="46" t="s">
        <v>65</v>
      </c>
      <c r="C50" s="6"/>
    </row>
    <row r="51" spans="1:8" ht="20.25" customHeight="1" x14ac:dyDescent="0.2">
      <c r="A51" s="32" t="s">
        <v>10</v>
      </c>
      <c r="B51" s="35" t="s">
        <v>11</v>
      </c>
      <c r="C51" s="34" t="s">
        <v>12</v>
      </c>
      <c r="D51" s="35" t="s">
        <v>13</v>
      </c>
      <c r="E51" s="35" t="s">
        <v>14</v>
      </c>
      <c r="F51" s="35" t="s">
        <v>15</v>
      </c>
      <c r="G51" s="35" t="s">
        <v>16</v>
      </c>
      <c r="H51" s="36" t="s">
        <v>17</v>
      </c>
    </row>
    <row r="52" spans="1:8" ht="18" customHeight="1" x14ac:dyDescent="0.2">
      <c r="A52" s="47">
        <v>10051131100</v>
      </c>
      <c r="B52" s="48" t="s">
        <v>66</v>
      </c>
      <c r="C52" s="7">
        <v>237300</v>
      </c>
      <c r="D52" s="7">
        <v>232000</v>
      </c>
      <c r="E52" s="7">
        <v>221436.2</v>
      </c>
      <c r="F52" s="39"/>
      <c r="G52" s="39"/>
      <c r="H52" s="39">
        <v>221436.2</v>
      </c>
    </row>
    <row r="53" spans="1:8" ht="18" customHeight="1" x14ac:dyDescent="0.2">
      <c r="A53" s="47">
        <v>10051132100</v>
      </c>
      <c r="B53" s="48" t="s">
        <v>67</v>
      </c>
      <c r="C53" s="7">
        <v>34488</v>
      </c>
      <c r="D53" s="7">
        <v>35000</v>
      </c>
      <c r="E53" s="7">
        <v>49357.56</v>
      </c>
      <c r="F53" s="39"/>
      <c r="G53" s="39"/>
      <c r="H53" s="39">
        <v>49357.56</v>
      </c>
    </row>
    <row r="54" spans="1:8" ht="18" customHeight="1" x14ac:dyDescent="0.2">
      <c r="A54" s="47">
        <v>10051132200</v>
      </c>
      <c r="B54" s="48" t="s">
        <v>68</v>
      </c>
      <c r="C54" s="7">
        <v>18200</v>
      </c>
      <c r="D54" s="7">
        <v>19000</v>
      </c>
      <c r="E54" s="7">
        <v>16939.87</v>
      </c>
      <c r="F54" s="39"/>
      <c r="G54" s="39"/>
      <c r="H54" s="39">
        <v>16939.87</v>
      </c>
    </row>
    <row r="55" spans="1:8" ht="18" customHeight="1" x14ac:dyDescent="0.2">
      <c r="A55" s="47">
        <v>10051132400</v>
      </c>
      <c r="B55" s="48" t="s">
        <v>69</v>
      </c>
      <c r="C55" s="7">
        <v>24133</v>
      </c>
      <c r="D55" s="7">
        <v>21000</v>
      </c>
      <c r="E55" s="7">
        <v>21302.16</v>
      </c>
      <c r="F55" s="39"/>
      <c r="G55" s="39"/>
      <c r="H55" s="39">
        <v>21302.16</v>
      </c>
    </row>
    <row r="56" spans="1:8" ht="18" customHeight="1" x14ac:dyDescent="0.2">
      <c r="A56" s="47"/>
      <c r="B56" s="48" t="s">
        <v>70</v>
      </c>
      <c r="C56" s="7"/>
      <c r="D56" s="7"/>
      <c r="E56" s="7">
        <v>1000</v>
      </c>
      <c r="F56" s="39"/>
      <c r="G56" s="39"/>
      <c r="H56" s="39">
        <v>1000</v>
      </c>
    </row>
    <row r="57" spans="1:8" ht="18" customHeight="1" x14ac:dyDescent="0.2">
      <c r="A57" s="47">
        <v>10052131000</v>
      </c>
      <c r="B57" s="48" t="s">
        <v>71</v>
      </c>
      <c r="C57" s="7">
        <v>51250</v>
      </c>
      <c r="D57" s="7">
        <v>51250</v>
      </c>
      <c r="E57" s="7">
        <v>20000</v>
      </c>
      <c r="F57" s="39"/>
      <c r="G57" s="39"/>
      <c r="H57" s="39">
        <v>20000</v>
      </c>
    </row>
    <row r="58" spans="1:8" ht="18" customHeight="1" x14ac:dyDescent="0.2">
      <c r="A58" s="47">
        <v>10052131200</v>
      </c>
      <c r="B58" s="48" t="s">
        <v>72</v>
      </c>
      <c r="C58" s="7">
        <v>25000</v>
      </c>
      <c r="D58" s="7">
        <v>25000</v>
      </c>
      <c r="E58" s="7">
        <v>400000</v>
      </c>
      <c r="F58" s="39"/>
      <c r="G58" s="39"/>
      <c r="H58" s="39">
        <v>400000</v>
      </c>
    </row>
    <row r="59" spans="1:8" ht="18" customHeight="1" x14ac:dyDescent="0.2">
      <c r="A59" s="47"/>
      <c r="B59" s="48" t="s">
        <v>73</v>
      </c>
      <c r="C59" s="7"/>
      <c r="D59" s="7"/>
      <c r="E59" s="7">
        <v>17000</v>
      </c>
      <c r="F59" s="39"/>
      <c r="G59" s="39"/>
      <c r="H59" s="39">
        <v>17000</v>
      </c>
    </row>
    <row r="60" spans="1:8" ht="18" customHeight="1" x14ac:dyDescent="0.2">
      <c r="A60" s="47"/>
      <c r="B60" s="48" t="s">
        <v>74</v>
      </c>
      <c r="C60" s="7"/>
      <c r="D60" s="7"/>
      <c r="E60" s="7">
        <v>20000</v>
      </c>
      <c r="F60" s="39"/>
      <c r="G60" s="39"/>
      <c r="H60" s="39">
        <v>20000</v>
      </c>
    </row>
    <row r="61" spans="1:8" ht="18" customHeight="1" x14ac:dyDescent="0.2">
      <c r="A61" s="47"/>
      <c r="B61" s="48" t="s">
        <v>75</v>
      </c>
      <c r="C61" s="7"/>
      <c r="D61" s="7"/>
      <c r="E61" s="7">
        <v>2500</v>
      </c>
      <c r="F61" s="39"/>
      <c r="G61" s="39"/>
      <c r="H61" s="39">
        <v>2500</v>
      </c>
    </row>
    <row r="62" spans="1:8" ht="18" customHeight="1" x14ac:dyDescent="0.2">
      <c r="A62" s="47"/>
      <c r="B62" s="48" t="s">
        <v>76</v>
      </c>
      <c r="C62" s="7"/>
      <c r="D62" s="7"/>
      <c r="E62" s="7">
        <v>23000</v>
      </c>
      <c r="F62" s="39"/>
      <c r="G62" s="39"/>
      <c r="H62" s="39">
        <v>23000</v>
      </c>
    </row>
    <row r="63" spans="1:8" ht="18" customHeight="1" x14ac:dyDescent="0.2">
      <c r="A63" s="47"/>
      <c r="B63" s="48" t="s">
        <v>77</v>
      </c>
      <c r="C63" s="7"/>
      <c r="D63" s="7"/>
      <c r="E63" s="7">
        <v>4000</v>
      </c>
      <c r="F63" s="39"/>
      <c r="G63" s="39"/>
      <c r="H63" s="39">
        <v>4000</v>
      </c>
    </row>
    <row r="64" spans="1:8" ht="18" customHeight="1" x14ac:dyDescent="0.2">
      <c r="A64" s="47"/>
      <c r="B64" s="48" t="s">
        <v>78</v>
      </c>
      <c r="C64" s="7"/>
      <c r="D64" s="7"/>
      <c r="E64" s="7">
        <v>1343520</v>
      </c>
      <c r="F64" s="39"/>
      <c r="G64" s="39"/>
      <c r="H64" s="39">
        <v>1343520</v>
      </c>
    </row>
    <row r="65" spans="1:8" ht="18" customHeight="1" x14ac:dyDescent="0.2">
      <c r="A65" s="47">
        <v>10052131300</v>
      </c>
      <c r="B65" s="48" t="s">
        <v>79</v>
      </c>
      <c r="C65" s="7">
        <v>15000</v>
      </c>
      <c r="D65" s="7">
        <v>10000</v>
      </c>
      <c r="E65" s="7">
        <v>32000</v>
      </c>
      <c r="F65" s="39"/>
      <c r="G65" s="39"/>
      <c r="H65" s="39">
        <v>32000</v>
      </c>
    </row>
    <row r="66" spans="1:8" ht="18" customHeight="1" x14ac:dyDescent="0.2">
      <c r="A66" s="47"/>
      <c r="B66" s="48" t="s">
        <v>80</v>
      </c>
      <c r="C66" s="7"/>
      <c r="D66" s="7"/>
      <c r="E66" s="7"/>
      <c r="F66" s="39"/>
      <c r="G66" s="39"/>
      <c r="H66" s="39"/>
    </row>
    <row r="67" spans="1:8" ht="18" customHeight="1" x14ac:dyDescent="0.2">
      <c r="A67" s="47"/>
      <c r="B67" s="48" t="s">
        <v>81</v>
      </c>
      <c r="C67" s="7"/>
      <c r="D67" s="7"/>
      <c r="E67" s="7"/>
      <c r="F67" s="39"/>
      <c r="G67" s="39"/>
      <c r="H67" s="39"/>
    </row>
    <row r="68" spans="1:8" ht="18" customHeight="1" x14ac:dyDescent="0.2">
      <c r="A68" s="47">
        <v>10052132202</v>
      </c>
      <c r="B68" s="48" t="s">
        <v>82</v>
      </c>
      <c r="C68" s="7">
        <v>1000</v>
      </c>
      <c r="D68" s="7">
        <v>1500</v>
      </c>
      <c r="E68" s="7">
        <v>2000</v>
      </c>
      <c r="F68" s="39"/>
      <c r="G68" s="39"/>
      <c r="H68" s="39">
        <v>2000</v>
      </c>
    </row>
    <row r="69" spans="1:8" ht="18" customHeight="1" x14ac:dyDescent="0.2">
      <c r="A69" s="47"/>
      <c r="B69" s="48" t="s">
        <v>83</v>
      </c>
      <c r="C69" s="7"/>
      <c r="D69" s="7"/>
      <c r="E69" s="7"/>
      <c r="F69" s="39"/>
      <c r="G69" s="39"/>
      <c r="H69" s="39"/>
    </row>
    <row r="70" spans="1:8" ht="18" customHeight="1" x14ac:dyDescent="0.2">
      <c r="A70" s="47"/>
      <c r="B70" s="48" t="s">
        <v>84</v>
      </c>
      <c r="C70" s="7"/>
      <c r="D70" s="7"/>
      <c r="E70" s="7"/>
      <c r="F70" s="39"/>
      <c r="G70" s="39"/>
      <c r="H70" s="39"/>
    </row>
    <row r="71" spans="1:8" ht="18" customHeight="1" x14ac:dyDescent="0.2">
      <c r="A71" s="47">
        <v>10052132320</v>
      </c>
      <c r="B71" s="48" t="s">
        <v>85</v>
      </c>
      <c r="C71" s="7">
        <v>5000</v>
      </c>
      <c r="D71" s="7">
        <v>5000</v>
      </c>
      <c r="E71" s="7">
        <v>20000</v>
      </c>
      <c r="F71" s="39"/>
      <c r="G71" s="39"/>
      <c r="H71" s="39">
        <v>20000</v>
      </c>
    </row>
    <row r="72" spans="1:8" ht="18" customHeight="1" x14ac:dyDescent="0.2">
      <c r="A72" s="47">
        <v>10052133100</v>
      </c>
      <c r="B72" s="48" t="s">
        <v>86</v>
      </c>
      <c r="C72" s="7">
        <v>10000</v>
      </c>
      <c r="D72" s="7">
        <v>10500</v>
      </c>
      <c r="E72" s="7">
        <v>50000</v>
      </c>
      <c r="F72" s="39"/>
      <c r="G72" s="39"/>
      <c r="H72" s="39">
        <v>50000</v>
      </c>
    </row>
    <row r="73" spans="1:8" ht="18" customHeight="1" x14ac:dyDescent="0.2">
      <c r="A73" s="47">
        <v>10052133200</v>
      </c>
      <c r="B73" s="48" t="s">
        <v>87</v>
      </c>
      <c r="C73" s="7">
        <v>5500</v>
      </c>
      <c r="D73" s="7">
        <v>3500</v>
      </c>
      <c r="E73" s="7">
        <v>24000</v>
      </c>
      <c r="F73" s="39"/>
      <c r="G73" s="39"/>
      <c r="H73" s="39">
        <v>24000</v>
      </c>
    </row>
    <row r="74" spans="1:8" ht="18" customHeight="1" x14ac:dyDescent="0.2">
      <c r="A74" s="47">
        <v>10052133300</v>
      </c>
      <c r="B74" s="48" t="s">
        <v>88</v>
      </c>
      <c r="C74" s="7">
        <v>2250</v>
      </c>
      <c r="D74" s="7">
        <v>2000</v>
      </c>
      <c r="E74" s="7">
        <v>10000</v>
      </c>
      <c r="F74" s="39"/>
      <c r="G74" s="39"/>
      <c r="H74" s="39">
        <v>10000</v>
      </c>
    </row>
    <row r="75" spans="1:8" ht="18" customHeight="1" x14ac:dyDescent="0.2">
      <c r="A75" s="47">
        <v>10052133500</v>
      </c>
      <c r="B75" s="48" t="s">
        <v>89</v>
      </c>
      <c r="C75" s="7">
        <v>6000</v>
      </c>
      <c r="D75" s="7">
        <v>6000</v>
      </c>
      <c r="E75" s="7">
        <v>20000</v>
      </c>
      <c r="F75" s="39"/>
      <c r="G75" s="39"/>
      <c r="H75" s="39">
        <v>20000</v>
      </c>
    </row>
    <row r="76" spans="1:8" ht="18" customHeight="1" x14ac:dyDescent="0.2">
      <c r="A76" s="47">
        <v>10052133501</v>
      </c>
      <c r="B76" s="48" t="s">
        <v>90</v>
      </c>
      <c r="C76" s="7">
        <v>2000</v>
      </c>
      <c r="D76" s="7">
        <v>2000</v>
      </c>
      <c r="E76" s="7">
        <v>2500</v>
      </c>
      <c r="F76" s="39"/>
      <c r="G76" s="39"/>
      <c r="H76" s="39">
        <v>2500</v>
      </c>
    </row>
    <row r="77" spans="1:8" ht="18" customHeight="1" x14ac:dyDescent="0.2">
      <c r="A77" s="47">
        <v>10052133900</v>
      </c>
      <c r="B77" s="48" t="s">
        <v>91</v>
      </c>
      <c r="C77" s="7">
        <v>540</v>
      </c>
      <c r="D77" s="7">
        <v>300</v>
      </c>
      <c r="E77" s="7">
        <v>1500</v>
      </c>
      <c r="F77" s="39"/>
      <c r="G77" s="39"/>
      <c r="H77" s="39">
        <v>1500</v>
      </c>
    </row>
    <row r="78" spans="1:8" ht="18" customHeight="1" x14ac:dyDescent="0.2">
      <c r="A78" s="47">
        <v>10052133901</v>
      </c>
      <c r="B78" s="48" t="s">
        <v>92</v>
      </c>
      <c r="C78" s="7">
        <v>360</v>
      </c>
      <c r="D78" s="7">
        <v>360</v>
      </c>
      <c r="E78" s="7">
        <v>300</v>
      </c>
      <c r="F78" s="39"/>
      <c r="G78" s="39"/>
      <c r="H78" s="39">
        <v>300</v>
      </c>
    </row>
    <row r="79" spans="1:8" ht="18" customHeight="1" x14ac:dyDescent="0.2">
      <c r="A79" s="47">
        <v>10053131100</v>
      </c>
      <c r="B79" s="48" t="s">
        <v>93</v>
      </c>
      <c r="C79" s="7">
        <v>11917</v>
      </c>
      <c r="D79" s="7">
        <v>10000</v>
      </c>
      <c r="E79" s="7">
        <v>14000</v>
      </c>
      <c r="F79" s="39"/>
      <c r="G79" s="39"/>
      <c r="H79" s="39">
        <v>14000</v>
      </c>
    </row>
    <row r="80" spans="1:8" ht="18" customHeight="1" x14ac:dyDescent="0.2">
      <c r="A80" s="47"/>
      <c r="B80" s="48" t="s">
        <v>94</v>
      </c>
      <c r="C80" s="7"/>
      <c r="D80" s="7"/>
      <c r="E80" s="7">
        <v>40000</v>
      </c>
      <c r="F80" s="39"/>
      <c r="G80" s="39"/>
      <c r="H80" s="39">
        <v>40000</v>
      </c>
    </row>
    <row r="81" spans="1:8" ht="18" customHeight="1" x14ac:dyDescent="0.2">
      <c r="A81" s="47"/>
      <c r="B81" s="48" t="s">
        <v>95</v>
      </c>
      <c r="C81" s="7"/>
      <c r="D81" s="7"/>
      <c r="E81" s="7"/>
      <c r="F81" s="39"/>
      <c r="G81" s="39"/>
      <c r="H81" s="39"/>
    </row>
    <row r="82" spans="1:8" ht="18" customHeight="1" x14ac:dyDescent="0.2">
      <c r="A82" s="47">
        <v>10053131200</v>
      </c>
      <c r="B82" s="48" t="s">
        <v>96</v>
      </c>
      <c r="C82" s="7">
        <v>10000</v>
      </c>
      <c r="D82" s="7">
        <v>14000</v>
      </c>
      <c r="E82" s="7">
        <v>35000</v>
      </c>
      <c r="F82" s="39"/>
      <c r="G82" s="39"/>
      <c r="H82" s="39">
        <v>35000</v>
      </c>
    </row>
    <row r="83" spans="1:8" ht="18" customHeight="1" x14ac:dyDescent="0.2">
      <c r="A83" s="47">
        <v>10053131201</v>
      </c>
      <c r="B83" s="48" t="s">
        <v>97</v>
      </c>
      <c r="C83" s="7">
        <v>2000</v>
      </c>
      <c r="D83" s="7">
        <v>1000</v>
      </c>
      <c r="E83" s="7">
        <v>10000</v>
      </c>
      <c r="F83" s="39"/>
      <c r="G83" s="39"/>
      <c r="H83" s="39">
        <v>10000</v>
      </c>
    </row>
    <row r="84" spans="1:8" ht="18" customHeight="1" x14ac:dyDescent="0.2">
      <c r="A84" s="47"/>
      <c r="B84" s="48" t="s">
        <v>98</v>
      </c>
      <c r="C84" s="7"/>
      <c r="D84" s="7"/>
      <c r="E84" s="7"/>
      <c r="F84" s="39"/>
      <c r="G84" s="39"/>
      <c r="H84" s="39"/>
    </row>
    <row r="85" spans="1:8" ht="18" customHeight="1" x14ac:dyDescent="0.2">
      <c r="A85" s="47">
        <v>10053131400</v>
      </c>
      <c r="B85" s="48" t="s">
        <v>99</v>
      </c>
      <c r="C85" s="7">
        <v>4500</v>
      </c>
      <c r="D85" s="7">
        <v>4500</v>
      </c>
      <c r="E85" s="7">
        <v>18000</v>
      </c>
      <c r="F85" s="39"/>
      <c r="G85" s="39"/>
      <c r="H85" s="39">
        <v>18000</v>
      </c>
    </row>
    <row r="86" spans="1:8" ht="18" customHeight="1" x14ac:dyDescent="0.2">
      <c r="A86" s="47">
        <v>10054131000</v>
      </c>
      <c r="B86" s="48" t="s">
        <v>100</v>
      </c>
      <c r="C86" s="7">
        <v>0</v>
      </c>
      <c r="D86" s="7">
        <v>73000</v>
      </c>
      <c r="E86" s="7">
        <v>10000</v>
      </c>
      <c r="F86" s="39"/>
      <c r="G86" s="39"/>
      <c r="H86" s="39">
        <v>10000</v>
      </c>
    </row>
    <row r="87" spans="1:8" ht="18" customHeight="1" x14ac:dyDescent="0.2">
      <c r="A87" s="47">
        <v>10055131000</v>
      </c>
      <c r="B87" s="48" t="s">
        <v>101</v>
      </c>
      <c r="C87" s="7">
        <v>35000</v>
      </c>
      <c r="D87" s="7">
        <v>20000</v>
      </c>
      <c r="E87" s="7">
        <v>10000</v>
      </c>
      <c r="F87" s="39"/>
      <c r="G87" s="39"/>
      <c r="H87" s="39">
        <v>10000</v>
      </c>
    </row>
    <row r="88" spans="1:8" ht="18" customHeight="1" x14ac:dyDescent="0.2">
      <c r="A88" s="47">
        <v>10057131000</v>
      </c>
      <c r="B88" s="48" t="s">
        <v>102</v>
      </c>
      <c r="C88" s="7">
        <v>1000</v>
      </c>
      <c r="D88" s="7">
        <v>1000</v>
      </c>
      <c r="E88" s="7">
        <v>5000</v>
      </c>
      <c r="F88" s="39"/>
      <c r="G88" s="39"/>
      <c r="H88" s="39">
        <v>5000</v>
      </c>
    </row>
    <row r="89" spans="1:8" ht="18" customHeight="1" x14ac:dyDescent="0.2">
      <c r="A89" s="47"/>
      <c r="B89" s="48" t="s">
        <v>103</v>
      </c>
      <c r="C89" s="7"/>
      <c r="D89" s="7"/>
      <c r="E89" s="7">
        <v>10000</v>
      </c>
      <c r="F89" s="39"/>
      <c r="G89" s="39"/>
      <c r="H89" s="39">
        <v>10000</v>
      </c>
    </row>
    <row r="90" spans="1:8" ht="18" customHeight="1" x14ac:dyDescent="0.2">
      <c r="A90" s="47">
        <v>10057132001</v>
      </c>
      <c r="B90" s="48" t="s">
        <v>104</v>
      </c>
      <c r="C90" s="7">
        <v>40600</v>
      </c>
      <c r="D90" s="7">
        <v>40600</v>
      </c>
      <c r="E90" s="7">
        <v>17500</v>
      </c>
      <c r="F90" s="39"/>
      <c r="G90" s="39"/>
      <c r="H90" s="39">
        <v>17500</v>
      </c>
    </row>
    <row r="91" spans="1:8" ht="18" customHeight="1" x14ac:dyDescent="0.2">
      <c r="A91" s="47">
        <v>10057132002</v>
      </c>
      <c r="B91" s="48" t="s">
        <v>105</v>
      </c>
      <c r="C91" s="7">
        <v>5000</v>
      </c>
      <c r="D91" s="7">
        <v>5000</v>
      </c>
      <c r="E91" s="7">
        <v>5000</v>
      </c>
      <c r="F91" s="39"/>
      <c r="G91" s="39"/>
      <c r="H91" s="39">
        <v>5000</v>
      </c>
    </row>
    <row r="92" spans="1:8" ht="18" customHeight="1" x14ac:dyDescent="0.2">
      <c r="A92" s="47">
        <v>10057132003</v>
      </c>
      <c r="B92" s="48" t="s">
        <v>106</v>
      </c>
      <c r="C92" s="7">
        <v>2000</v>
      </c>
      <c r="D92" s="7">
        <v>2000</v>
      </c>
      <c r="E92" s="7">
        <v>500</v>
      </c>
      <c r="F92" s="39"/>
      <c r="G92" s="39"/>
      <c r="H92" s="39">
        <v>500</v>
      </c>
    </row>
    <row r="93" spans="1:8" ht="18" customHeight="1" x14ac:dyDescent="0.2">
      <c r="A93" s="47">
        <v>10057132005</v>
      </c>
      <c r="B93" s="48" t="s">
        <v>107</v>
      </c>
      <c r="C93" s="7">
        <v>75000</v>
      </c>
      <c r="D93" s="7">
        <v>75000</v>
      </c>
      <c r="E93" s="7">
        <v>75000</v>
      </c>
      <c r="F93" s="39"/>
      <c r="G93" s="39"/>
      <c r="H93" s="39">
        <v>75000</v>
      </c>
    </row>
    <row r="94" spans="1:8" ht="18" customHeight="1" x14ac:dyDescent="0.2">
      <c r="A94" s="47">
        <v>10057132007</v>
      </c>
      <c r="B94" s="48" t="s">
        <v>108</v>
      </c>
      <c r="C94" s="7">
        <v>65000</v>
      </c>
      <c r="D94" s="7">
        <v>75000</v>
      </c>
      <c r="E94" s="7">
        <v>500</v>
      </c>
      <c r="F94" s="39"/>
      <c r="G94" s="39"/>
      <c r="H94" s="39">
        <v>500</v>
      </c>
    </row>
    <row r="95" spans="1:8" ht="18" customHeight="1" x14ac:dyDescent="0.2">
      <c r="A95" s="47">
        <v>10057132008</v>
      </c>
      <c r="B95" s="48" t="s">
        <v>109</v>
      </c>
      <c r="C95" s="7">
        <v>10000</v>
      </c>
      <c r="D95" s="7">
        <v>10000</v>
      </c>
      <c r="E95" s="7">
        <v>13000</v>
      </c>
      <c r="F95" s="39"/>
      <c r="G95" s="39"/>
      <c r="H95" s="39">
        <v>13000</v>
      </c>
    </row>
    <row r="96" spans="1:8" ht="18" customHeight="1" x14ac:dyDescent="0.2">
      <c r="A96" s="47">
        <v>10061131002</v>
      </c>
      <c r="B96" s="48" t="s">
        <v>110</v>
      </c>
      <c r="C96" s="7">
        <v>5000</v>
      </c>
      <c r="D96" s="7">
        <v>7500</v>
      </c>
      <c r="E96" s="7">
        <v>10000</v>
      </c>
      <c r="F96" s="39"/>
      <c r="G96" s="39"/>
      <c r="H96" s="39">
        <v>10000</v>
      </c>
    </row>
    <row r="97" spans="1:8" ht="18.75" customHeight="1" x14ac:dyDescent="0.2">
      <c r="A97" s="47">
        <v>10061131005</v>
      </c>
      <c r="B97" s="48" t="s">
        <v>111</v>
      </c>
      <c r="C97" s="7">
        <v>20000</v>
      </c>
      <c r="D97" s="7">
        <v>0</v>
      </c>
      <c r="E97" s="7">
        <v>65000</v>
      </c>
      <c r="F97" s="39"/>
      <c r="G97" s="39"/>
      <c r="H97" s="39">
        <v>65000</v>
      </c>
    </row>
    <row r="98" spans="1:8" ht="18" customHeight="1" x14ac:dyDescent="0.2">
      <c r="A98" s="37"/>
      <c r="B98" s="38" t="s">
        <v>61</v>
      </c>
      <c r="C98" s="3">
        <v>325000</v>
      </c>
      <c r="D98" s="3">
        <v>0</v>
      </c>
      <c r="E98" s="3">
        <v>127106.34</v>
      </c>
      <c r="F98" s="39"/>
      <c r="G98" s="39"/>
      <c r="H98" s="39">
        <v>127106.34</v>
      </c>
    </row>
    <row r="99" spans="1:8" s="52" customFormat="1" ht="13.5" thickBot="1" x14ac:dyDescent="0.25">
      <c r="A99" s="49" t="s">
        <v>112</v>
      </c>
      <c r="B99" s="50"/>
      <c r="C99" s="8">
        <f>SUM(C52:C97)</f>
        <v>725038</v>
      </c>
      <c r="D99" s="8">
        <f>SUM(D52:D97)</f>
        <v>763010</v>
      </c>
      <c r="E99" s="51">
        <f t="shared" ref="E99:G99" si="1">SUM(E52:E98)</f>
        <v>2767962.13</v>
      </c>
      <c r="F99" s="51">
        <f t="shared" si="1"/>
        <v>0</v>
      </c>
      <c r="G99" s="51">
        <f t="shared" si="1"/>
        <v>0</v>
      </c>
      <c r="H99" s="51">
        <f>SUM(H52:H98)</f>
        <v>2767962.13</v>
      </c>
    </row>
    <row r="100" spans="1:8" ht="40.5" customHeight="1" x14ac:dyDescent="0.2">
      <c r="A100" s="44" t="s">
        <v>63</v>
      </c>
      <c r="B100" s="44" t="s">
        <v>8</v>
      </c>
      <c r="C100" s="5"/>
      <c r="D100" s="6"/>
    </row>
    <row r="101" spans="1:8" x14ac:dyDescent="0.2">
      <c r="A101" s="45" t="s">
        <v>64</v>
      </c>
      <c r="B101" s="46" t="s">
        <v>113</v>
      </c>
      <c r="C101" s="6"/>
      <c r="D101" s="6"/>
    </row>
    <row r="102" spans="1:8" ht="22.5" customHeight="1" x14ac:dyDescent="0.2">
      <c r="A102" s="53" t="s">
        <v>10</v>
      </c>
      <c r="B102" s="54" t="s">
        <v>11</v>
      </c>
      <c r="C102" s="55" t="s">
        <v>12</v>
      </c>
      <c r="D102" s="9" t="s">
        <v>13</v>
      </c>
      <c r="E102" s="35" t="s">
        <v>14</v>
      </c>
      <c r="F102" s="35" t="s">
        <v>15</v>
      </c>
      <c r="G102" s="35" t="s">
        <v>16</v>
      </c>
      <c r="H102" s="36" t="s">
        <v>17</v>
      </c>
    </row>
    <row r="103" spans="1:8" ht="18" customHeight="1" x14ac:dyDescent="0.2">
      <c r="A103" s="47">
        <v>10051171100</v>
      </c>
      <c r="B103" s="48" t="s">
        <v>66</v>
      </c>
      <c r="C103" s="7">
        <v>38400</v>
      </c>
      <c r="D103" s="7">
        <v>38400</v>
      </c>
      <c r="E103" s="3">
        <v>50400</v>
      </c>
      <c r="F103" s="39"/>
      <c r="G103" s="39"/>
      <c r="H103" s="39">
        <v>50400</v>
      </c>
    </row>
    <row r="104" spans="1:8" ht="18" customHeight="1" x14ac:dyDescent="0.2">
      <c r="A104" s="47"/>
      <c r="B104" s="48" t="s">
        <v>67</v>
      </c>
      <c r="C104" s="7"/>
      <c r="D104" s="7"/>
      <c r="E104" s="3">
        <v>8000</v>
      </c>
      <c r="F104" s="39"/>
      <c r="G104" s="39"/>
      <c r="H104" s="39">
        <v>8000</v>
      </c>
    </row>
    <row r="105" spans="1:8" ht="18" customHeight="1" x14ac:dyDescent="0.2">
      <c r="A105" s="47">
        <v>10051172200</v>
      </c>
      <c r="B105" s="48" t="s">
        <v>68</v>
      </c>
      <c r="C105" s="7">
        <v>3000</v>
      </c>
      <c r="D105" s="7">
        <v>3000</v>
      </c>
      <c r="E105" s="3">
        <v>3000</v>
      </c>
      <c r="F105" s="39"/>
      <c r="G105" s="39"/>
      <c r="H105" s="39">
        <v>3000</v>
      </c>
    </row>
    <row r="106" spans="1:8" ht="18" customHeight="1" x14ac:dyDescent="0.2">
      <c r="A106" s="47">
        <v>10052172320</v>
      </c>
      <c r="B106" s="48" t="s">
        <v>85</v>
      </c>
      <c r="C106" s="7">
        <v>10000</v>
      </c>
      <c r="D106" s="7">
        <v>9000</v>
      </c>
      <c r="E106" s="3">
        <v>9000</v>
      </c>
      <c r="F106" s="39"/>
      <c r="G106" s="39"/>
      <c r="H106" s="39">
        <v>9000</v>
      </c>
    </row>
    <row r="107" spans="1:8" ht="18" customHeight="1" x14ac:dyDescent="0.2">
      <c r="A107" s="47">
        <v>10052173100</v>
      </c>
      <c r="B107" s="48" t="s">
        <v>86</v>
      </c>
      <c r="C107" s="7">
        <v>0</v>
      </c>
      <c r="D107" s="7">
        <v>8000</v>
      </c>
      <c r="E107" s="3">
        <v>2000</v>
      </c>
      <c r="F107" s="39"/>
      <c r="G107" s="39"/>
      <c r="H107" s="39">
        <v>2000</v>
      </c>
    </row>
    <row r="108" spans="1:8" ht="18" customHeight="1" x14ac:dyDescent="0.2">
      <c r="A108" s="47">
        <v>10052173300</v>
      </c>
      <c r="B108" s="48" t="s">
        <v>114</v>
      </c>
      <c r="C108" s="7">
        <v>1500</v>
      </c>
      <c r="D108" s="7">
        <v>1500</v>
      </c>
      <c r="E108" s="3">
        <v>500</v>
      </c>
      <c r="F108" s="39"/>
      <c r="G108" s="39"/>
      <c r="H108" s="39">
        <v>500</v>
      </c>
    </row>
    <row r="109" spans="1:8" ht="18" customHeight="1" x14ac:dyDescent="0.2">
      <c r="A109" s="47">
        <v>10052173500</v>
      </c>
      <c r="B109" s="48" t="s">
        <v>89</v>
      </c>
      <c r="C109" s="7">
        <v>12500</v>
      </c>
      <c r="D109" s="7">
        <v>12500</v>
      </c>
      <c r="E109" s="3">
        <v>10000</v>
      </c>
      <c r="F109" s="39"/>
      <c r="G109" s="39"/>
      <c r="H109" s="39">
        <v>10000</v>
      </c>
    </row>
    <row r="110" spans="1:8" ht="18" customHeight="1" x14ac:dyDescent="0.2">
      <c r="A110" s="56">
        <v>0</v>
      </c>
      <c r="B110" s="48" t="s">
        <v>115</v>
      </c>
      <c r="C110" s="7">
        <v>2000</v>
      </c>
      <c r="D110" s="7">
        <v>2000</v>
      </c>
      <c r="E110" s="3">
        <v>2000</v>
      </c>
      <c r="F110" s="39"/>
      <c r="G110" s="39"/>
      <c r="H110" s="39">
        <v>2000</v>
      </c>
    </row>
    <row r="111" spans="1:8" ht="18" customHeight="1" x14ac:dyDescent="0.2">
      <c r="A111" s="56"/>
      <c r="B111" s="48" t="s">
        <v>116</v>
      </c>
      <c r="C111" s="7"/>
      <c r="D111" s="7"/>
      <c r="E111" s="3">
        <v>500</v>
      </c>
      <c r="F111" s="39"/>
      <c r="G111" s="39"/>
      <c r="H111" s="39">
        <v>500</v>
      </c>
    </row>
    <row r="112" spans="1:8" ht="18" customHeight="1" x14ac:dyDescent="0.2">
      <c r="A112" s="47">
        <v>10057171000</v>
      </c>
      <c r="B112" s="48" t="s">
        <v>102</v>
      </c>
      <c r="C112" s="7">
        <v>1500</v>
      </c>
      <c r="D112" s="7">
        <v>500</v>
      </c>
      <c r="E112" s="3">
        <v>500</v>
      </c>
      <c r="F112" s="39"/>
      <c r="G112" s="39"/>
      <c r="H112" s="39">
        <v>500</v>
      </c>
    </row>
    <row r="113" spans="1:8" ht="13.5" thickBot="1" x14ac:dyDescent="0.25">
      <c r="A113" s="41" t="s">
        <v>117</v>
      </c>
      <c r="B113" s="42"/>
      <c r="C113" s="4">
        <f>SUM(C103:C112)</f>
        <v>68900</v>
      </c>
      <c r="D113" s="4">
        <f>SUM(D103:D112)</f>
        <v>74900</v>
      </c>
      <c r="E113" s="43">
        <v>85900</v>
      </c>
      <c r="F113" s="57"/>
      <c r="G113" s="57"/>
      <c r="H113" s="51">
        <v>85900</v>
      </c>
    </row>
    <row r="114" spans="1:8" ht="33.75" customHeight="1" x14ac:dyDescent="0.2">
      <c r="A114" s="44" t="s">
        <v>63</v>
      </c>
      <c r="B114" s="44" t="s">
        <v>8</v>
      </c>
      <c r="C114" s="5"/>
      <c r="D114" s="6"/>
    </row>
    <row r="115" spans="1:8" x14ac:dyDescent="0.2">
      <c r="A115" s="45" t="s">
        <v>64</v>
      </c>
      <c r="B115" s="46" t="s">
        <v>118</v>
      </c>
      <c r="C115" s="6"/>
      <c r="D115" s="6"/>
    </row>
    <row r="116" spans="1:8" ht="22.5" customHeight="1" x14ac:dyDescent="0.2">
      <c r="A116" s="53" t="s">
        <v>10</v>
      </c>
      <c r="B116" s="54" t="s">
        <v>11</v>
      </c>
      <c r="C116" s="55" t="s">
        <v>12</v>
      </c>
      <c r="D116" s="9" t="s">
        <v>13</v>
      </c>
      <c r="E116" s="35" t="s">
        <v>14</v>
      </c>
      <c r="F116" s="35" t="s">
        <v>15</v>
      </c>
      <c r="G116" s="35" t="s">
        <v>16</v>
      </c>
      <c r="H116" s="36" t="s">
        <v>17</v>
      </c>
    </row>
    <row r="117" spans="1:8" ht="18" customHeight="1" x14ac:dyDescent="0.2">
      <c r="A117" s="47">
        <v>10051181100</v>
      </c>
      <c r="B117" s="48" t="s">
        <v>66</v>
      </c>
      <c r="C117" s="7">
        <v>6500</v>
      </c>
      <c r="D117" s="7">
        <v>0</v>
      </c>
      <c r="E117" s="3">
        <v>0</v>
      </c>
      <c r="F117" s="39"/>
      <c r="G117" s="39"/>
      <c r="H117" s="39">
        <v>0</v>
      </c>
    </row>
    <row r="118" spans="1:8" ht="18" customHeight="1" x14ac:dyDescent="0.2">
      <c r="A118" s="47">
        <v>10051182200</v>
      </c>
      <c r="B118" s="48" t="s">
        <v>68</v>
      </c>
      <c r="C118" s="7">
        <v>500</v>
      </c>
      <c r="D118" s="7">
        <v>500</v>
      </c>
      <c r="E118" s="3">
        <v>0</v>
      </c>
      <c r="F118" s="39"/>
      <c r="G118" s="39"/>
      <c r="H118" s="39">
        <v>0</v>
      </c>
    </row>
    <row r="119" spans="1:8" ht="18" customHeight="1" x14ac:dyDescent="0.2">
      <c r="A119" s="47">
        <v>10051182400</v>
      </c>
      <c r="B119" s="48" t="s">
        <v>69</v>
      </c>
      <c r="C119" s="7">
        <v>8858</v>
      </c>
      <c r="D119" s="7">
        <v>7350</v>
      </c>
      <c r="E119" s="3">
        <v>0</v>
      </c>
      <c r="F119" s="39"/>
      <c r="G119" s="39"/>
      <c r="H119" s="39">
        <v>0</v>
      </c>
    </row>
    <row r="120" spans="1:8" ht="18" customHeight="1" x14ac:dyDescent="0.2">
      <c r="A120" s="47">
        <v>10052181200</v>
      </c>
      <c r="B120" s="48" t="s">
        <v>72</v>
      </c>
      <c r="C120" s="7">
        <v>1000</v>
      </c>
      <c r="D120" s="7">
        <v>7500</v>
      </c>
      <c r="E120" s="3">
        <v>2000</v>
      </c>
      <c r="F120" s="39"/>
      <c r="G120" s="39"/>
      <c r="H120" s="39">
        <v>2000</v>
      </c>
    </row>
    <row r="121" spans="1:8" ht="18" customHeight="1" x14ac:dyDescent="0.2">
      <c r="A121" s="47"/>
      <c r="B121" s="48" t="s">
        <v>119</v>
      </c>
      <c r="C121" s="7"/>
      <c r="D121" s="7"/>
      <c r="E121" s="3"/>
      <c r="F121" s="39"/>
      <c r="G121" s="39"/>
      <c r="H121" s="39"/>
    </row>
    <row r="122" spans="1:8" ht="18" customHeight="1" x14ac:dyDescent="0.2">
      <c r="A122" s="47">
        <v>10052183300</v>
      </c>
      <c r="B122" s="48" t="s">
        <v>88</v>
      </c>
      <c r="C122" s="7">
        <v>700</v>
      </c>
      <c r="D122" s="7">
        <v>700</v>
      </c>
      <c r="E122" s="3">
        <v>500</v>
      </c>
      <c r="F122" s="39"/>
      <c r="G122" s="39"/>
      <c r="H122" s="39">
        <v>500</v>
      </c>
    </row>
    <row r="123" spans="1:8" ht="18" customHeight="1" x14ac:dyDescent="0.2">
      <c r="A123" s="47">
        <v>10052183500</v>
      </c>
      <c r="B123" s="48" t="s">
        <v>89</v>
      </c>
      <c r="C123" s="7">
        <v>1500</v>
      </c>
      <c r="D123" s="7">
        <v>1500</v>
      </c>
      <c r="E123" s="3">
        <v>1500</v>
      </c>
      <c r="F123" s="39"/>
      <c r="G123" s="39"/>
      <c r="H123" s="39">
        <v>1500</v>
      </c>
    </row>
    <row r="124" spans="1:8" ht="18" customHeight="1" x14ac:dyDescent="0.2">
      <c r="A124" s="47">
        <v>10053181100</v>
      </c>
      <c r="B124" s="48" t="s">
        <v>93</v>
      </c>
      <c r="C124" s="7">
        <v>1000</v>
      </c>
      <c r="D124" s="7">
        <v>1000</v>
      </c>
      <c r="E124" s="3">
        <v>500</v>
      </c>
      <c r="F124" s="39"/>
      <c r="G124" s="39"/>
      <c r="H124" s="39">
        <v>500</v>
      </c>
    </row>
    <row r="125" spans="1:8" ht="18" customHeight="1" x14ac:dyDescent="0.2">
      <c r="A125" s="47">
        <v>10057181000</v>
      </c>
      <c r="B125" s="48" t="s">
        <v>102</v>
      </c>
      <c r="C125" s="7">
        <v>100</v>
      </c>
      <c r="D125" s="7">
        <v>100</v>
      </c>
      <c r="E125" s="3">
        <v>100</v>
      </c>
      <c r="F125" s="39"/>
      <c r="G125" s="39"/>
      <c r="H125" s="39">
        <v>100</v>
      </c>
    </row>
    <row r="126" spans="1:8" ht="13.5" thickBot="1" x14ac:dyDescent="0.25">
      <c r="A126" s="41" t="s">
        <v>117</v>
      </c>
      <c r="B126" s="42"/>
      <c r="C126" s="4">
        <f>SUM(C117:C125)</f>
        <v>20158</v>
      </c>
      <c r="D126" s="4">
        <f>SUM(D117:D125)</f>
        <v>18650</v>
      </c>
      <c r="E126" s="4">
        <v>4600</v>
      </c>
      <c r="F126" s="4">
        <f t="shared" ref="F126:G126" si="2">SUM(F117:F125)</f>
        <v>0</v>
      </c>
      <c r="G126" s="4">
        <f t="shared" si="2"/>
        <v>0</v>
      </c>
      <c r="H126" s="4">
        <v>4600</v>
      </c>
    </row>
    <row r="127" spans="1:8" ht="40.5" customHeight="1" x14ac:dyDescent="0.2">
      <c r="A127" s="44" t="s">
        <v>63</v>
      </c>
      <c r="B127" s="44" t="s">
        <v>8</v>
      </c>
      <c r="C127" s="5"/>
      <c r="D127" s="6"/>
    </row>
    <row r="128" spans="1:8" x14ac:dyDescent="0.2">
      <c r="A128" s="45" t="s">
        <v>64</v>
      </c>
      <c r="B128" s="46" t="s">
        <v>120</v>
      </c>
      <c r="C128" s="6"/>
      <c r="D128" s="6"/>
    </row>
    <row r="129" spans="1:8" ht="22.5" customHeight="1" x14ac:dyDescent="0.2">
      <c r="A129" s="53" t="s">
        <v>10</v>
      </c>
      <c r="B129" s="54" t="s">
        <v>11</v>
      </c>
      <c r="C129" s="55" t="s">
        <v>12</v>
      </c>
      <c r="D129" s="9" t="s">
        <v>13</v>
      </c>
      <c r="E129" s="35" t="s">
        <v>14</v>
      </c>
      <c r="F129" s="35" t="s">
        <v>15</v>
      </c>
      <c r="G129" s="35" t="s">
        <v>16</v>
      </c>
      <c r="H129" s="36" t="s">
        <v>17</v>
      </c>
    </row>
    <row r="130" spans="1:8" ht="18" customHeight="1" x14ac:dyDescent="0.2">
      <c r="A130" s="47">
        <v>10051201100</v>
      </c>
      <c r="B130" s="48" t="s">
        <v>66</v>
      </c>
      <c r="C130" s="7">
        <v>539700</v>
      </c>
      <c r="D130" s="7">
        <v>580700</v>
      </c>
      <c r="E130" s="3">
        <v>633000</v>
      </c>
      <c r="F130" s="39"/>
      <c r="G130" s="39"/>
      <c r="H130" s="39">
        <v>633000</v>
      </c>
    </row>
    <row r="131" spans="1:8" ht="18" customHeight="1" x14ac:dyDescent="0.2">
      <c r="A131" s="47">
        <v>10051202100</v>
      </c>
      <c r="B131" s="48" t="s">
        <v>67</v>
      </c>
      <c r="C131" s="7">
        <v>120708</v>
      </c>
      <c r="D131" s="7">
        <v>123708</v>
      </c>
      <c r="E131" s="3">
        <v>200000</v>
      </c>
      <c r="F131" s="39"/>
      <c r="G131" s="39"/>
      <c r="H131" s="39">
        <v>200000</v>
      </c>
    </row>
    <row r="132" spans="1:8" ht="18" customHeight="1" x14ac:dyDescent="0.2">
      <c r="A132" s="47">
        <v>10051202200</v>
      </c>
      <c r="B132" s="48" t="s">
        <v>121</v>
      </c>
      <c r="C132" s="7">
        <v>41287</v>
      </c>
      <c r="D132" s="7">
        <v>43287</v>
      </c>
      <c r="E132" s="3">
        <v>50000</v>
      </c>
      <c r="F132" s="39"/>
      <c r="G132" s="39"/>
      <c r="H132" s="39">
        <v>50000</v>
      </c>
    </row>
    <row r="133" spans="1:8" ht="18" customHeight="1" x14ac:dyDescent="0.2">
      <c r="A133" s="47">
        <v>10051202400</v>
      </c>
      <c r="B133" s="48" t="s">
        <v>69</v>
      </c>
      <c r="C133" s="7">
        <v>54888</v>
      </c>
      <c r="D133" s="7">
        <v>53000</v>
      </c>
      <c r="E133" s="3">
        <v>40000</v>
      </c>
      <c r="F133" s="39"/>
      <c r="G133" s="39"/>
      <c r="H133" s="39">
        <v>40000</v>
      </c>
    </row>
    <row r="134" spans="1:8" ht="18" customHeight="1" x14ac:dyDescent="0.2">
      <c r="A134" s="47">
        <v>10051202900</v>
      </c>
      <c r="B134" s="48" t="s">
        <v>70</v>
      </c>
      <c r="C134" s="7">
        <v>6500</v>
      </c>
      <c r="D134" s="7">
        <v>6500</v>
      </c>
      <c r="E134" s="3">
        <v>8000</v>
      </c>
      <c r="F134" s="39"/>
      <c r="G134" s="39"/>
      <c r="H134" s="39">
        <v>8000</v>
      </c>
    </row>
    <row r="135" spans="1:8" ht="18" customHeight="1" x14ac:dyDescent="0.2">
      <c r="A135" s="47">
        <v>10051202902</v>
      </c>
      <c r="B135" s="48" t="s">
        <v>122</v>
      </c>
      <c r="C135" s="7">
        <v>15000</v>
      </c>
      <c r="D135" s="7">
        <v>12000</v>
      </c>
      <c r="E135" s="3">
        <v>25000</v>
      </c>
      <c r="F135" s="39"/>
      <c r="G135" s="39"/>
      <c r="H135" s="39">
        <v>25000</v>
      </c>
    </row>
    <row r="136" spans="1:8" ht="18" customHeight="1" x14ac:dyDescent="0.2">
      <c r="A136" s="47">
        <v>10052201200</v>
      </c>
      <c r="B136" s="48" t="s">
        <v>72</v>
      </c>
      <c r="C136" s="7">
        <v>20000</v>
      </c>
      <c r="D136" s="7">
        <v>18000</v>
      </c>
      <c r="E136" s="3">
        <v>5000</v>
      </c>
      <c r="F136" s="39"/>
      <c r="G136" s="39"/>
      <c r="H136" s="39">
        <v>5000</v>
      </c>
    </row>
    <row r="137" spans="1:8" ht="18" customHeight="1" x14ac:dyDescent="0.2">
      <c r="A137" s="47">
        <v>10052201300</v>
      </c>
      <c r="B137" s="48" t="s">
        <v>123</v>
      </c>
      <c r="C137" s="7">
        <v>6500</v>
      </c>
      <c r="D137" s="7">
        <v>6500</v>
      </c>
      <c r="E137" s="3">
        <v>10000</v>
      </c>
      <c r="F137" s="39"/>
      <c r="G137" s="39"/>
      <c r="H137" s="39">
        <v>10000</v>
      </c>
    </row>
    <row r="138" spans="1:8" ht="18" customHeight="1" x14ac:dyDescent="0.2">
      <c r="A138" s="47"/>
      <c r="B138" s="48" t="s">
        <v>80</v>
      </c>
      <c r="C138" s="7"/>
      <c r="D138" s="7"/>
      <c r="E138" s="3"/>
      <c r="F138" s="39"/>
      <c r="G138" s="39"/>
      <c r="H138" s="39"/>
    </row>
    <row r="139" spans="1:8" ht="18" customHeight="1" x14ac:dyDescent="0.2">
      <c r="A139" s="47">
        <v>10052202201</v>
      </c>
      <c r="B139" s="48" t="s">
        <v>124</v>
      </c>
      <c r="C139" s="7">
        <v>5000</v>
      </c>
      <c r="D139" s="7">
        <v>7000</v>
      </c>
      <c r="E139" s="3">
        <v>10000</v>
      </c>
      <c r="F139" s="39"/>
      <c r="G139" s="39"/>
      <c r="H139" s="39">
        <v>10000</v>
      </c>
    </row>
    <row r="140" spans="1:8" ht="18" customHeight="1" x14ac:dyDescent="0.2">
      <c r="A140" s="47">
        <v>10052202202</v>
      </c>
      <c r="B140" s="48" t="s">
        <v>125</v>
      </c>
      <c r="C140" s="7">
        <v>25000</v>
      </c>
      <c r="D140" s="7">
        <v>25000</v>
      </c>
      <c r="E140" s="3">
        <v>5000</v>
      </c>
      <c r="F140" s="39"/>
      <c r="G140" s="39"/>
      <c r="H140" s="39">
        <v>5000</v>
      </c>
    </row>
    <row r="141" spans="1:8" ht="18" customHeight="1" x14ac:dyDescent="0.2">
      <c r="A141" s="47"/>
      <c r="B141" s="48" t="s">
        <v>83</v>
      </c>
      <c r="C141" s="7"/>
      <c r="D141" s="7"/>
      <c r="E141" s="3">
        <v>20000</v>
      </c>
      <c r="F141" s="39"/>
      <c r="G141" s="39"/>
      <c r="H141" s="39">
        <v>20000</v>
      </c>
    </row>
    <row r="142" spans="1:8" ht="18" customHeight="1" x14ac:dyDescent="0.2">
      <c r="A142" s="47">
        <v>10052202320</v>
      </c>
      <c r="B142" s="48" t="s">
        <v>85</v>
      </c>
      <c r="C142" s="7">
        <v>1000</v>
      </c>
      <c r="D142" s="7">
        <v>1000</v>
      </c>
      <c r="E142" s="3">
        <v>2500</v>
      </c>
      <c r="F142" s="39"/>
      <c r="G142" s="39"/>
      <c r="H142" s="39">
        <v>2500</v>
      </c>
    </row>
    <row r="143" spans="1:8" ht="18" customHeight="1" x14ac:dyDescent="0.2">
      <c r="A143" s="47">
        <v>10052203100</v>
      </c>
      <c r="B143" s="48" t="s">
        <v>86</v>
      </c>
      <c r="C143" s="7">
        <v>57567</v>
      </c>
      <c r="D143" s="7">
        <v>59000</v>
      </c>
      <c r="E143" s="3">
        <v>60000</v>
      </c>
      <c r="F143" s="39"/>
      <c r="G143" s="39"/>
      <c r="H143" s="39">
        <v>60000</v>
      </c>
    </row>
    <row r="144" spans="1:8" ht="18" customHeight="1" x14ac:dyDescent="0.2">
      <c r="A144" s="47">
        <v>10052203200</v>
      </c>
      <c r="B144" s="48" t="s">
        <v>126</v>
      </c>
      <c r="C144" s="7">
        <v>8550</v>
      </c>
      <c r="D144" s="7">
        <v>8550</v>
      </c>
      <c r="E144" s="3">
        <v>30000</v>
      </c>
      <c r="F144" s="39"/>
      <c r="G144" s="39"/>
      <c r="H144" s="39">
        <v>30000</v>
      </c>
    </row>
    <row r="145" spans="1:8" ht="18" customHeight="1" x14ac:dyDescent="0.2">
      <c r="A145" s="47">
        <v>10052203300</v>
      </c>
      <c r="B145" s="48" t="s">
        <v>88</v>
      </c>
      <c r="C145" s="7">
        <v>2500</v>
      </c>
      <c r="D145" s="7">
        <v>2500</v>
      </c>
      <c r="E145" s="3">
        <v>250</v>
      </c>
      <c r="F145" s="39"/>
      <c r="G145" s="39"/>
      <c r="H145" s="39">
        <v>250</v>
      </c>
    </row>
    <row r="146" spans="1:8" ht="18" customHeight="1" x14ac:dyDescent="0.2">
      <c r="A146" s="47">
        <v>10052203500</v>
      </c>
      <c r="B146" s="48" t="s">
        <v>89</v>
      </c>
      <c r="C146" s="7">
        <v>2500</v>
      </c>
      <c r="D146" s="7">
        <v>2500</v>
      </c>
      <c r="E146" s="3">
        <v>12000</v>
      </c>
      <c r="F146" s="39"/>
      <c r="G146" s="39"/>
      <c r="H146" s="39">
        <v>12000</v>
      </c>
    </row>
    <row r="147" spans="1:8" ht="18" customHeight="1" x14ac:dyDescent="0.2">
      <c r="A147" s="47">
        <v>10052203501</v>
      </c>
      <c r="B147" s="48" t="s">
        <v>127</v>
      </c>
      <c r="C147" s="7">
        <v>7500</v>
      </c>
      <c r="D147" s="7">
        <v>7500</v>
      </c>
      <c r="E147" s="3">
        <v>20000</v>
      </c>
      <c r="F147" s="39"/>
      <c r="G147" s="39"/>
      <c r="H147" s="39">
        <v>20000</v>
      </c>
    </row>
    <row r="148" spans="1:8" ht="18" customHeight="1" x14ac:dyDescent="0.2">
      <c r="A148" s="47">
        <v>10052203900</v>
      </c>
      <c r="B148" s="48" t="s">
        <v>91</v>
      </c>
      <c r="C148" s="7">
        <v>300</v>
      </c>
      <c r="D148" s="7">
        <v>300</v>
      </c>
      <c r="E148" s="3">
        <v>300</v>
      </c>
      <c r="F148" s="39"/>
      <c r="G148" s="39"/>
      <c r="H148" s="39">
        <v>300</v>
      </c>
    </row>
    <row r="149" spans="1:8" ht="18" customHeight="1" x14ac:dyDescent="0.2">
      <c r="A149" s="47">
        <v>10053201100</v>
      </c>
      <c r="B149" s="48" t="s">
        <v>93</v>
      </c>
      <c r="C149" s="7">
        <v>16000</v>
      </c>
      <c r="D149" s="7">
        <v>16000</v>
      </c>
      <c r="E149" s="3">
        <v>16000</v>
      </c>
      <c r="F149" s="39"/>
      <c r="G149" s="39"/>
      <c r="H149" s="39">
        <v>16000</v>
      </c>
    </row>
    <row r="150" spans="1:8" ht="18" customHeight="1" x14ac:dyDescent="0.2">
      <c r="A150" s="47">
        <v>10053201101</v>
      </c>
      <c r="B150" s="48" t="s">
        <v>128</v>
      </c>
      <c r="C150" s="7">
        <v>7500</v>
      </c>
      <c r="D150" s="7">
        <v>7500</v>
      </c>
      <c r="E150" s="3">
        <v>2500</v>
      </c>
      <c r="F150" s="39"/>
      <c r="G150" s="39"/>
      <c r="H150" s="39">
        <v>2500</v>
      </c>
    </row>
    <row r="151" spans="1:8" ht="18" customHeight="1" x14ac:dyDescent="0.2">
      <c r="A151" s="47"/>
      <c r="B151" s="48" t="s">
        <v>95</v>
      </c>
      <c r="C151" s="7"/>
      <c r="D151" s="7"/>
      <c r="E151" s="3">
        <v>2000</v>
      </c>
      <c r="F151" s="39"/>
      <c r="G151" s="39"/>
      <c r="H151" s="39">
        <v>2000</v>
      </c>
    </row>
    <row r="152" spans="1:8" ht="18" customHeight="1" x14ac:dyDescent="0.2">
      <c r="A152" s="47">
        <v>10053201200</v>
      </c>
      <c r="B152" s="48" t="s">
        <v>96</v>
      </c>
      <c r="C152" s="7">
        <v>11500</v>
      </c>
      <c r="D152" s="7">
        <v>11500</v>
      </c>
      <c r="E152" s="3">
        <v>20000</v>
      </c>
      <c r="F152" s="39"/>
      <c r="G152" s="39"/>
      <c r="H152" s="39">
        <v>20000</v>
      </c>
    </row>
    <row r="153" spans="1:8" ht="18" customHeight="1" x14ac:dyDescent="0.2">
      <c r="A153" s="47">
        <v>10053201201</v>
      </c>
      <c r="B153" s="48" t="s">
        <v>97</v>
      </c>
      <c r="C153" s="7">
        <v>69500</v>
      </c>
      <c r="D153" s="7">
        <v>58000</v>
      </c>
      <c r="E153" s="3">
        <v>40000</v>
      </c>
      <c r="F153" s="39"/>
      <c r="G153" s="39"/>
      <c r="H153" s="39">
        <v>40000</v>
      </c>
    </row>
    <row r="154" spans="1:8" ht="18" customHeight="1" x14ac:dyDescent="0.2">
      <c r="A154" s="47"/>
      <c r="B154" s="48" t="s">
        <v>98</v>
      </c>
      <c r="C154" s="7"/>
      <c r="D154" s="7"/>
      <c r="E154" s="3">
        <v>1000</v>
      </c>
      <c r="F154" s="39"/>
      <c r="G154" s="39"/>
      <c r="H154" s="39">
        <v>1000</v>
      </c>
    </row>
    <row r="155" spans="1:8" ht="18" customHeight="1" x14ac:dyDescent="0.2">
      <c r="A155" s="47">
        <v>10053201400</v>
      </c>
      <c r="B155" s="48" t="s">
        <v>99</v>
      </c>
      <c r="C155" s="7">
        <v>2000</v>
      </c>
      <c r="D155" s="7">
        <v>2000</v>
      </c>
      <c r="E155" s="3">
        <v>1000</v>
      </c>
      <c r="F155" s="39"/>
      <c r="G155" s="39"/>
      <c r="H155" s="39">
        <v>1000</v>
      </c>
    </row>
    <row r="156" spans="1:8" ht="18" customHeight="1" x14ac:dyDescent="0.2">
      <c r="A156" s="47"/>
      <c r="B156" s="48" t="s">
        <v>129</v>
      </c>
      <c r="C156" s="7"/>
      <c r="D156" s="7"/>
      <c r="E156" s="3">
        <v>2500</v>
      </c>
      <c r="F156" s="39"/>
      <c r="G156" s="39"/>
      <c r="H156" s="39">
        <v>2500</v>
      </c>
    </row>
    <row r="157" spans="1:8" ht="18" customHeight="1" x14ac:dyDescent="0.2">
      <c r="A157" s="47">
        <v>10054201000</v>
      </c>
      <c r="B157" s="48" t="s">
        <v>130</v>
      </c>
      <c r="C157" s="7">
        <v>202450</v>
      </c>
      <c r="D157" s="7">
        <v>68450</v>
      </c>
      <c r="E157" s="3">
        <v>10000</v>
      </c>
      <c r="F157" s="39"/>
      <c r="G157" s="39"/>
      <c r="H157" s="39">
        <v>10000</v>
      </c>
    </row>
    <row r="158" spans="1:8" ht="18" customHeight="1" x14ac:dyDescent="0.2">
      <c r="A158" s="47">
        <v>10057201009</v>
      </c>
      <c r="B158" s="48" t="s">
        <v>131</v>
      </c>
      <c r="C158" s="7">
        <v>3000</v>
      </c>
      <c r="D158" s="7">
        <v>3000</v>
      </c>
      <c r="E158" s="3">
        <v>2000</v>
      </c>
      <c r="F158" s="39"/>
      <c r="G158" s="39"/>
      <c r="H158" s="39">
        <v>2000</v>
      </c>
    </row>
    <row r="159" spans="1:8" ht="18" customHeight="1" x14ac:dyDescent="0.2">
      <c r="A159" s="59">
        <v>0</v>
      </c>
      <c r="B159" s="48" t="s">
        <v>102</v>
      </c>
      <c r="C159" s="7">
        <v>100</v>
      </c>
      <c r="D159" s="7">
        <v>100</v>
      </c>
      <c r="E159" s="3">
        <v>2000</v>
      </c>
      <c r="F159" s="39"/>
      <c r="G159" s="39"/>
      <c r="H159" s="39">
        <v>2000</v>
      </c>
    </row>
    <row r="160" spans="1:8" ht="18" customHeight="1" x14ac:dyDescent="0.2">
      <c r="A160" s="47">
        <v>10057202000</v>
      </c>
      <c r="B160" s="48" t="s">
        <v>132</v>
      </c>
      <c r="C160" s="7">
        <v>1500</v>
      </c>
      <c r="D160" s="7">
        <v>1500</v>
      </c>
      <c r="E160" s="3">
        <v>1500</v>
      </c>
      <c r="F160" s="39"/>
      <c r="G160" s="39"/>
      <c r="H160" s="39">
        <v>1500</v>
      </c>
    </row>
    <row r="161" spans="1:8" ht="18" customHeight="1" x14ac:dyDescent="0.2">
      <c r="A161" s="47"/>
      <c r="B161" s="48" t="s">
        <v>133</v>
      </c>
      <c r="C161" s="7"/>
      <c r="D161" s="7"/>
      <c r="E161" s="3">
        <v>9000</v>
      </c>
      <c r="F161" s="39"/>
      <c r="G161" s="39"/>
      <c r="H161" s="39">
        <v>9000</v>
      </c>
    </row>
    <row r="162" spans="1:8" ht="18" customHeight="1" x14ac:dyDescent="0.2">
      <c r="A162" s="59"/>
      <c r="B162" s="48" t="s">
        <v>134</v>
      </c>
      <c r="C162" s="7"/>
      <c r="D162" s="7"/>
      <c r="E162" s="3">
        <v>2000</v>
      </c>
      <c r="F162" s="39"/>
      <c r="G162" s="39"/>
      <c r="H162" s="39">
        <v>2000</v>
      </c>
    </row>
    <row r="163" spans="1:8" ht="18" customHeight="1" x14ac:dyDescent="0.2">
      <c r="A163" s="59"/>
      <c r="B163" s="48" t="s">
        <v>135</v>
      </c>
      <c r="C163" s="7"/>
      <c r="D163" s="7"/>
      <c r="E163" s="3">
        <v>1500</v>
      </c>
      <c r="F163" s="39"/>
      <c r="G163" s="39"/>
      <c r="H163" s="39">
        <v>1500</v>
      </c>
    </row>
    <row r="164" spans="1:8" ht="18" customHeight="1" x14ac:dyDescent="0.2">
      <c r="A164" s="59"/>
      <c r="B164" s="48" t="s">
        <v>136</v>
      </c>
      <c r="C164" s="7"/>
      <c r="D164" s="7"/>
      <c r="E164" s="3">
        <v>1000</v>
      </c>
      <c r="F164" s="39"/>
      <c r="G164" s="39"/>
      <c r="H164" s="39">
        <v>1000</v>
      </c>
    </row>
    <row r="165" spans="1:8" ht="18" customHeight="1" x14ac:dyDescent="0.2">
      <c r="A165" s="59"/>
      <c r="B165" s="48" t="s">
        <v>137</v>
      </c>
      <c r="C165" s="7"/>
      <c r="D165" s="7"/>
      <c r="E165" s="3">
        <v>1000</v>
      </c>
      <c r="F165" s="39"/>
      <c r="G165" s="39"/>
      <c r="H165" s="39">
        <v>1000</v>
      </c>
    </row>
    <row r="166" spans="1:8" ht="18" customHeight="1" x14ac:dyDescent="0.2">
      <c r="A166" s="59"/>
      <c r="B166" s="48" t="s">
        <v>138</v>
      </c>
      <c r="C166" s="7"/>
      <c r="D166" s="7"/>
      <c r="E166" s="3">
        <v>1000</v>
      </c>
      <c r="F166" s="39"/>
      <c r="G166" s="39"/>
      <c r="H166" s="39">
        <v>1000</v>
      </c>
    </row>
    <row r="167" spans="1:8" ht="18" customHeight="1" x14ac:dyDescent="0.2">
      <c r="A167" s="59"/>
      <c r="B167" s="48" t="s">
        <v>139</v>
      </c>
      <c r="C167" s="7"/>
      <c r="D167" s="7"/>
      <c r="E167" s="3">
        <v>2500</v>
      </c>
      <c r="F167" s="39"/>
      <c r="G167" s="39"/>
      <c r="H167" s="39">
        <v>2500</v>
      </c>
    </row>
    <row r="168" spans="1:8" ht="18" customHeight="1" x14ac:dyDescent="0.2">
      <c r="A168" s="59"/>
      <c r="B168" s="48" t="s">
        <v>140</v>
      </c>
      <c r="C168" s="7"/>
      <c r="D168" s="7"/>
      <c r="E168" s="3">
        <v>2500</v>
      </c>
      <c r="F168" s="39"/>
      <c r="G168" s="39"/>
      <c r="H168" s="39">
        <v>2500</v>
      </c>
    </row>
    <row r="169" spans="1:8" ht="18" customHeight="1" x14ac:dyDescent="0.2">
      <c r="A169" s="59"/>
      <c r="B169" s="48" t="s">
        <v>141</v>
      </c>
      <c r="C169" s="7"/>
      <c r="D169" s="7"/>
      <c r="E169" s="3">
        <v>2000</v>
      </c>
      <c r="F169" s="39"/>
      <c r="G169" s="39"/>
      <c r="H169" s="39">
        <v>2000</v>
      </c>
    </row>
    <row r="170" spans="1:8" ht="18" customHeight="1" x14ac:dyDescent="0.2">
      <c r="A170" s="59"/>
      <c r="B170" s="48" t="s">
        <v>142</v>
      </c>
      <c r="C170" s="7"/>
      <c r="D170" s="7"/>
      <c r="E170" s="3">
        <v>3000</v>
      </c>
      <c r="F170" s="39"/>
      <c r="G170" s="39"/>
      <c r="H170" s="39">
        <v>3000</v>
      </c>
    </row>
    <row r="171" spans="1:8" ht="18" customHeight="1" x14ac:dyDescent="0.2">
      <c r="A171" s="59"/>
      <c r="B171" s="48" t="s">
        <v>143</v>
      </c>
      <c r="C171" s="7"/>
      <c r="D171" s="7"/>
      <c r="E171" s="3">
        <v>1000</v>
      </c>
      <c r="F171" s="39"/>
      <c r="G171" s="39"/>
      <c r="H171" s="39">
        <v>1000</v>
      </c>
    </row>
    <row r="172" spans="1:8" ht="18" customHeight="1" x14ac:dyDescent="0.2">
      <c r="A172" s="59"/>
      <c r="B172" s="48" t="s">
        <v>144</v>
      </c>
      <c r="C172" s="7"/>
      <c r="D172" s="7"/>
      <c r="E172" s="3">
        <v>2000</v>
      </c>
      <c r="F172" s="39"/>
      <c r="G172" s="39"/>
      <c r="H172" s="39">
        <v>2000</v>
      </c>
    </row>
    <row r="173" spans="1:8" ht="13.5" thickBot="1" x14ac:dyDescent="0.25">
      <c r="A173" s="41" t="s">
        <v>117</v>
      </c>
      <c r="B173" s="42"/>
      <c r="C173" s="4">
        <f t="shared" ref="C173:G173" si="3">SUM(C130:C172)</f>
        <v>1228050</v>
      </c>
      <c r="D173" s="4">
        <f t="shared" si="3"/>
        <v>1125095</v>
      </c>
      <c r="E173" s="4">
        <v>1260050</v>
      </c>
      <c r="F173" s="4">
        <f t="shared" si="3"/>
        <v>0</v>
      </c>
      <c r="G173" s="4">
        <f t="shared" si="3"/>
        <v>0</v>
      </c>
      <c r="H173" s="4">
        <v>1260050</v>
      </c>
    </row>
    <row r="174" spans="1:8" ht="40.5" hidden="1" customHeight="1" x14ac:dyDescent="0.2">
      <c r="A174" s="44" t="s">
        <v>63</v>
      </c>
      <c r="B174" s="44" t="s">
        <v>8</v>
      </c>
      <c r="C174" s="10" t="s">
        <v>145</v>
      </c>
      <c r="D174" s="6"/>
    </row>
    <row r="175" spans="1:8" hidden="1" x14ac:dyDescent="0.2">
      <c r="A175" s="45" t="s">
        <v>64</v>
      </c>
      <c r="B175" s="46" t="s">
        <v>146</v>
      </c>
      <c r="C175" s="6"/>
      <c r="D175" s="6"/>
    </row>
    <row r="176" spans="1:8" ht="22.5" hidden="1" customHeight="1" x14ac:dyDescent="0.2">
      <c r="A176" s="53" t="s">
        <v>10</v>
      </c>
      <c r="B176" s="54" t="s">
        <v>11</v>
      </c>
      <c r="C176" s="55" t="s">
        <v>12</v>
      </c>
      <c r="D176" s="9" t="s">
        <v>13</v>
      </c>
    </row>
    <row r="177" spans="1:8" ht="18" hidden="1" customHeight="1" x14ac:dyDescent="0.2">
      <c r="A177" s="47">
        <v>10051211100</v>
      </c>
      <c r="B177" s="48" t="s">
        <v>66</v>
      </c>
      <c r="C177" s="7">
        <v>32500</v>
      </c>
      <c r="D177" s="7">
        <v>0</v>
      </c>
    </row>
    <row r="178" spans="1:8" ht="18" hidden="1" customHeight="1" x14ac:dyDescent="0.2">
      <c r="A178" s="47">
        <v>10051212200</v>
      </c>
      <c r="B178" s="48" t="s">
        <v>68</v>
      </c>
      <c r="C178" s="7">
        <v>2475</v>
      </c>
      <c r="D178" s="7">
        <v>0</v>
      </c>
    </row>
    <row r="179" spans="1:8" ht="18" hidden="1" customHeight="1" x14ac:dyDescent="0.2">
      <c r="A179" s="47">
        <v>10051212400</v>
      </c>
      <c r="B179" s="48" t="s">
        <v>69</v>
      </c>
      <c r="C179" s="7">
        <v>3305</v>
      </c>
      <c r="D179" s="7">
        <v>0</v>
      </c>
    </row>
    <row r="180" spans="1:8" ht="18" hidden="1" customHeight="1" x14ac:dyDescent="0.2">
      <c r="A180" s="47">
        <v>10054211000</v>
      </c>
      <c r="B180" s="48" t="s">
        <v>100</v>
      </c>
      <c r="C180" s="7">
        <v>0</v>
      </c>
      <c r="D180" s="7">
        <v>0</v>
      </c>
    </row>
    <row r="181" spans="1:8" ht="40.5" hidden="1" customHeight="1" x14ac:dyDescent="0.2">
      <c r="A181" s="60" t="s">
        <v>117</v>
      </c>
      <c r="B181" s="61"/>
      <c r="C181" s="5">
        <f>SUM(C177:C180)</f>
        <v>38280</v>
      </c>
      <c r="D181" s="5">
        <f>SUM(D177:D180)</f>
        <v>0</v>
      </c>
    </row>
    <row r="182" spans="1:8" ht="40.5" customHeight="1" x14ac:dyDescent="0.2">
      <c r="A182" s="44" t="s">
        <v>63</v>
      </c>
      <c r="B182" s="44" t="s">
        <v>8</v>
      </c>
      <c r="C182" s="5"/>
      <c r="D182" s="6"/>
    </row>
    <row r="183" spans="1:8" x14ac:dyDescent="0.2">
      <c r="A183" s="45" t="s">
        <v>64</v>
      </c>
      <c r="B183" s="46" t="s">
        <v>147</v>
      </c>
      <c r="C183" s="6"/>
      <c r="D183" s="6"/>
    </row>
    <row r="184" spans="1:8" ht="22.5" customHeight="1" x14ac:dyDescent="0.2">
      <c r="A184" s="53" t="s">
        <v>10</v>
      </c>
      <c r="B184" s="54" t="s">
        <v>11</v>
      </c>
      <c r="C184" s="55" t="s">
        <v>12</v>
      </c>
      <c r="D184" s="9" t="s">
        <v>13</v>
      </c>
      <c r="E184" s="35" t="s">
        <v>14</v>
      </c>
      <c r="F184" s="35" t="s">
        <v>15</v>
      </c>
      <c r="G184" s="35" t="s">
        <v>16</v>
      </c>
      <c r="H184" s="36" t="s">
        <v>17</v>
      </c>
    </row>
    <row r="185" spans="1:8" ht="18" customHeight="1" x14ac:dyDescent="0.2">
      <c r="A185" s="47">
        <v>10051221100</v>
      </c>
      <c r="B185" s="48" t="s">
        <v>66</v>
      </c>
      <c r="C185" s="7">
        <v>24200</v>
      </c>
      <c r="D185" s="7">
        <v>24200</v>
      </c>
      <c r="E185" s="3">
        <v>50000</v>
      </c>
      <c r="F185" s="39"/>
      <c r="G185" s="39"/>
      <c r="H185" s="39">
        <v>50000</v>
      </c>
    </row>
    <row r="186" spans="1:8" ht="18" customHeight="1" x14ac:dyDescent="0.2">
      <c r="A186" s="47">
        <v>10051222100</v>
      </c>
      <c r="B186" s="48" t="s">
        <v>67</v>
      </c>
      <c r="C186" s="7">
        <v>5748</v>
      </c>
      <c r="D186" s="7">
        <v>6100</v>
      </c>
      <c r="E186" s="3">
        <v>15000</v>
      </c>
      <c r="F186" s="39"/>
      <c r="G186" s="39"/>
      <c r="H186" s="39">
        <v>15000</v>
      </c>
    </row>
    <row r="187" spans="1:8" ht="18" customHeight="1" x14ac:dyDescent="0.2">
      <c r="A187" s="47">
        <v>10051222200</v>
      </c>
      <c r="B187" s="48" t="s">
        <v>68</v>
      </c>
      <c r="C187" s="7">
        <v>1900</v>
      </c>
      <c r="D187" s="7">
        <v>1900</v>
      </c>
      <c r="E187" s="3">
        <v>5000</v>
      </c>
      <c r="F187" s="39"/>
      <c r="G187" s="39"/>
      <c r="H187" s="39">
        <v>5000</v>
      </c>
    </row>
    <row r="188" spans="1:8" ht="18" customHeight="1" x14ac:dyDescent="0.2">
      <c r="A188" s="47">
        <v>10051222400</v>
      </c>
      <c r="B188" s="48" t="s">
        <v>69</v>
      </c>
      <c r="C188" s="7">
        <v>2500</v>
      </c>
      <c r="D188" s="7">
        <v>2500</v>
      </c>
      <c r="E188" s="3">
        <v>0</v>
      </c>
      <c r="F188" s="39"/>
      <c r="G188" s="39"/>
      <c r="H188" s="39">
        <v>0</v>
      </c>
    </row>
    <row r="189" spans="1:8" ht="18" customHeight="1" x14ac:dyDescent="0.2">
      <c r="A189" s="47">
        <v>10051222900</v>
      </c>
      <c r="B189" s="48" t="s">
        <v>70</v>
      </c>
      <c r="C189" s="7">
        <v>1000</v>
      </c>
      <c r="D189" s="7">
        <v>1000</v>
      </c>
      <c r="E189" s="3">
        <v>250</v>
      </c>
      <c r="F189" s="39"/>
      <c r="G189" s="39"/>
      <c r="H189" s="39">
        <v>250</v>
      </c>
    </row>
    <row r="190" spans="1:8" ht="18" hidden="1" customHeight="1" x14ac:dyDescent="0.2">
      <c r="A190" s="47">
        <v>10052221200</v>
      </c>
      <c r="B190" s="48" t="s">
        <v>72</v>
      </c>
      <c r="C190" s="7">
        <v>0</v>
      </c>
      <c r="D190" s="7"/>
      <c r="E190" s="3">
        <v>0</v>
      </c>
      <c r="F190" s="39"/>
      <c r="G190" s="39"/>
      <c r="H190" s="39">
        <v>0</v>
      </c>
    </row>
    <row r="191" spans="1:8" ht="18" customHeight="1" x14ac:dyDescent="0.2">
      <c r="A191" s="47"/>
      <c r="B191" s="48" t="s">
        <v>148</v>
      </c>
      <c r="C191" s="7"/>
      <c r="D191" s="7"/>
      <c r="E191" s="3">
        <v>20000</v>
      </c>
      <c r="F191" s="39"/>
      <c r="G191" s="39"/>
      <c r="H191" s="39">
        <v>20000</v>
      </c>
    </row>
    <row r="192" spans="1:8" ht="18" customHeight="1" x14ac:dyDescent="0.2">
      <c r="A192" s="47"/>
      <c r="B192" s="48" t="s">
        <v>80</v>
      </c>
      <c r="C192" s="7"/>
      <c r="D192" s="7"/>
      <c r="E192" s="3">
        <v>0</v>
      </c>
      <c r="F192" s="39"/>
      <c r="G192" s="39"/>
      <c r="H192" s="39">
        <v>0</v>
      </c>
    </row>
    <row r="193" spans="1:8" ht="18" customHeight="1" x14ac:dyDescent="0.2">
      <c r="A193" s="47"/>
      <c r="B193" s="48" t="s">
        <v>149</v>
      </c>
      <c r="C193" s="7"/>
      <c r="D193" s="7"/>
      <c r="E193" s="3">
        <v>5000</v>
      </c>
      <c r="F193" s="39"/>
      <c r="G193" s="39"/>
      <c r="H193" s="39">
        <v>5000</v>
      </c>
    </row>
    <row r="194" spans="1:8" ht="18" customHeight="1" x14ac:dyDescent="0.2">
      <c r="A194" s="47">
        <v>10052222202</v>
      </c>
      <c r="B194" s="48" t="s">
        <v>125</v>
      </c>
      <c r="C194" s="7">
        <v>1000</v>
      </c>
      <c r="D194" s="7">
        <v>1000</v>
      </c>
      <c r="E194" s="3">
        <v>1000</v>
      </c>
      <c r="F194" s="39"/>
      <c r="G194" s="39"/>
      <c r="H194" s="39">
        <v>1000</v>
      </c>
    </row>
    <row r="195" spans="1:8" ht="18" hidden="1" customHeight="1" x14ac:dyDescent="0.2">
      <c r="A195" s="47">
        <v>10052222320</v>
      </c>
      <c r="B195" s="48" t="s">
        <v>85</v>
      </c>
      <c r="C195" s="7">
        <v>0</v>
      </c>
      <c r="D195" s="7"/>
      <c r="E195" s="3">
        <v>0</v>
      </c>
      <c r="F195" s="39"/>
      <c r="G195" s="39"/>
      <c r="H195" s="39">
        <v>0</v>
      </c>
    </row>
    <row r="196" spans="1:8" ht="18" customHeight="1" x14ac:dyDescent="0.2">
      <c r="A196" s="47"/>
      <c r="B196" s="48" t="s">
        <v>83</v>
      </c>
      <c r="C196" s="7"/>
      <c r="D196" s="7"/>
      <c r="E196" s="3">
        <v>1500</v>
      </c>
      <c r="F196" s="39"/>
      <c r="G196" s="39"/>
      <c r="H196" s="39"/>
    </row>
    <row r="197" spans="1:8" ht="18" customHeight="1" x14ac:dyDescent="0.2">
      <c r="A197" s="47"/>
      <c r="B197" s="48" t="s">
        <v>85</v>
      </c>
      <c r="C197" s="7"/>
      <c r="D197" s="7"/>
      <c r="E197" s="3">
        <v>1000</v>
      </c>
      <c r="F197" s="39"/>
      <c r="G197" s="39"/>
      <c r="H197" s="39"/>
    </row>
    <row r="198" spans="1:8" ht="18" customHeight="1" x14ac:dyDescent="0.2">
      <c r="A198" s="47">
        <v>10052223100</v>
      </c>
      <c r="B198" s="48" t="s">
        <v>86</v>
      </c>
      <c r="C198" s="7">
        <v>5000</v>
      </c>
      <c r="D198" s="7">
        <v>5500</v>
      </c>
      <c r="E198" s="3">
        <v>10000</v>
      </c>
      <c r="F198" s="39"/>
      <c r="G198" s="39"/>
      <c r="H198" s="39">
        <v>10000</v>
      </c>
    </row>
    <row r="199" spans="1:8" ht="18" customHeight="1" x14ac:dyDescent="0.2">
      <c r="A199" s="47">
        <v>10052223200</v>
      </c>
      <c r="B199" s="48" t="s">
        <v>126</v>
      </c>
      <c r="C199" s="7">
        <v>800</v>
      </c>
      <c r="D199" s="7">
        <v>800</v>
      </c>
      <c r="E199" s="3">
        <v>2000</v>
      </c>
      <c r="F199" s="39"/>
      <c r="G199" s="39"/>
      <c r="H199" s="39">
        <v>2000</v>
      </c>
    </row>
    <row r="200" spans="1:8" ht="18" customHeight="1" x14ac:dyDescent="0.2">
      <c r="A200" s="47">
        <v>10052223300</v>
      </c>
      <c r="B200" s="48" t="s">
        <v>88</v>
      </c>
      <c r="C200" s="7">
        <v>200</v>
      </c>
      <c r="D200" s="7">
        <v>200</v>
      </c>
      <c r="E200" s="3">
        <v>2000</v>
      </c>
      <c r="F200" s="39"/>
      <c r="G200" s="39"/>
      <c r="H200" s="39">
        <v>2000</v>
      </c>
    </row>
    <row r="201" spans="1:8" ht="18" hidden="1" customHeight="1" x14ac:dyDescent="0.2">
      <c r="A201" s="47">
        <v>10052223500</v>
      </c>
      <c r="B201" s="48" t="s">
        <v>89</v>
      </c>
      <c r="C201" s="7">
        <v>0</v>
      </c>
      <c r="D201" s="7"/>
      <c r="E201" s="3">
        <v>0</v>
      </c>
      <c r="F201" s="39"/>
      <c r="G201" s="39"/>
      <c r="H201" s="39">
        <v>0</v>
      </c>
    </row>
    <row r="202" spans="1:8" ht="18" customHeight="1" x14ac:dyDescent="0.2">
      <c r="A202" s="47">
        <v>10052223900</v>
      </c>
      <c r="B202" s="48" t="s">
        <v>91</v>
      </c>
      <c r="C202" s="7">
        <v>400</v>
      </c>
      <c r="D202" s="7">
        <v>400</v>
      </c>
      <c r="E202" s="3">
        <v>500</v>
      </c>
      <c r="F202" s="39"/>
      <c r="G202" s="39"/>
      <c r="H202" s="39">
        <v>500</v>
      </c>
    </row>
    <row r="203" spans="1:8" ht="18" customHeight="1" x14ac:dyDescent="0.2">
      <c r="A203" s="47">
        <v>10053221100</v>
      </c>
      <c r="B203" s="48" t="s">
        <v>93</v>
      </c>
      <c r="C203" s="7">
        <v>4200</v>
      </c>
      <c r="D203" s="7">
        <v>4500</v>
      </c>
      <c r="E203" s="3">
        <v>3000</v>
      </c>
      <c r="F203" s="39"/>
      <c r="G203" s="39"/>
      <c r="H203" s="39">
        <v>3000</v>
      </c>
    </row>
    <row r="204" spans="1:8" ht="18" customHeight="1" x14ac:dyDescent="0.2">
      <c r="A204" s="47"/>
      <c r="B204" s="48" t="s">
        <v>95</v>
      </c>
      <c r="C204" s="7"/>
      <c r="D204" s="7"/>
      <c r="E204" s="3">
        <v>1500</v>
      </c>
      <c r="F204" s="39"/>
      <c r="G204" s="39"/>
      <c r="H204" s="39">
        <v>1500</v>
      </c>
    </row>
    <row r="205" spans="1:8" ht="18" customHeight="1" x14ac:dyDescent="0.2">
      <c r="A205" s="47">
        <v>10053221200</v>
      </c>
      <c r="B205" s="48" t="s">
        <v>96</v>
      </c>
      <c r="C205" s="7">
        <v>2000</v>
      </c>
      <c r="D205" s="7">
        <v>2500</v>
      </c>
      <c r="E205" s="3">
        <v>5000</v>
      </c>
      <c r="F205" s="39"/>
      <c r="G205" s="39"/>
      <c r="H205" s="39">
        <v>5000</v>
      </c>
    </row>
    <row r="206" spans="1:8" ht="18" customHeight="1" x14ac:dyDescent="0.2">
      <c r="A206" s="47">
        <v>10053221201</v>
      </c>
      <c r="B206" s="48" t="s">
        <v>97</v>
      </c>
      <c r="C206" s="7">
        <v>3000</v>
      </c>
      <c r="D206" s="7">
        <v>2000</v>
      </c>
      <c r="E206" s="3">
        <v>2000</v>
      </c>
      <c r="F206" s="39"/>
      <c r="G206" s="39"/>
      <c r="H206" s="39">
        <v>2000</v>
      </c>
    </row>
    <row r="207" spans="1:8" ht="18" customHeight="1" x14ac:dyDescent="0.2">
      <c r="A207" s="47">
        <v>10053221400</v>
      </c>
      <c r="B207" s="48" t="s">
        <v>99</v>
      </c>
      <c r="C207" s="7">
        <v>200</v>
      </c>
      <c r="D207" s="7">
        <v>200</v>
      </c>
      <c r="E207" s="3">
        <v>200</v>
      </c>
      <c r="F207" s="39"/>
      <c r="G207" s="39"/>
      <c r="H207" s="39">
        <v>200</v>
      </c>
    </row>
    <row r="208" spans="1:8" ht="18" customHeight="1" x14ac:dyDescent="0.2">
      <c r="A208" s="47"/>
      <c r="B208" s="48" t="s">
        <v>150</v>
      </c>
      <c r="C208" s="7"/>
      <c r="D208" s="7"/>
      <c r="E208" s="3">
        <v>10000</v>
      </c>
      <c r="F208" s="39"/>
      <c r="G208" s="39"/>
      <c r="H208" s="39">
        <v>10000</v>
      </c>
    </row>
    <row r="209" spans="1:8" ht="18" customHeight="1" x14ac:dyDescent="0.2">
      <c r="A209" s="47">
        <v>10057221000</v>
      </c>
      <c r="B209" s="48" t="s">
        <v>102</v>
      </c>
      <c r="C209" s="7">
        <v>200</v>
      </c>
      <c r="D209" s="7">
        <v>200</v>
      </c>
      <c r="E209" s="3">
        <v>1000</v>
      </c>
      <c r="F209" s="39"/>
      <c r="G209" s="39"/>
      <c r="H209" s="39">
        <v>1000</v>
      </c>
    </row>
    <row r="210" spans="1:8" ht="13.5" thickBot="1" x14ac:dyDescent="0.25">
      <c r="A210" s="41" t="s">
        <v>117</v>
      </c>
      <c r="B210" s="42"/>
      <c r="C210" s="4">
        <f t="shared" ref="C210:G210" si="4">SUM(C185:C209)</f>
        <v>52348</v>
      </c>
      <c r="D210" s="4">
        <f t="shared" si="4"/>
        <v>53000</v>
      </c>
      <c r="E210" s="4">
        <v>135950</v>
      </c>
      <c r="F210" s="4">
        <f t="shared" si="4"/>
        <v>0</v>
      </c>
      <c r="G210" s="4">
        <f t="shared" si="4"/>
        <v>0</v>
      </c>
      <c r="H210" s="4">
        <v>133450</v>
      </c>
    </row>
    <row r="211" spans="1:8" ht="40.5" hidden="1" customHeight="1" x14ac:dyDescent="0.2">
      <c r="A211" s="44" t="s">
        <v>63</v>
      </c>
      <c r="B211" s="44" t="s">
        <v>8</v>
      </c>
      <c r="C211" s="5"/>
      <c r="D211" s="6"/>
    </row>
    <row r="212" spans="1:8" hidden="1" x14ac:dyDescent="0.2">
      <c r="A212" s="45" t="s">
        <v>64</v>
      </c>
      <c r="B212" s="46" t="s">
        <v>151</v>
      </c>
      <c r="C212" s="6"/>
      <c r="D212" s="6"/>
    </row>
    <row r="213" spans="1:8" ht="22.5" hidden="1" customHeight="1" x14ac:dyDescent="0.2">
      <c r="A213" s="53" t="s">
        <v>10</v>
      </c>
      <c r="B213" s="54" t="s">
        <v>11</v>
      </c>
      <c r="C213" s="55" t="s">
        <v>12</v>
      </c>
      <c r="D213" s="9" t="s">
        <v>13</v>
      </c>
    </row>
    <row r="214" spans="1:8" ht="18" hidden="1" customHeight="1" x14ac:dyDescent="0.2">
      <c r="A214" s="47">
        <v>10051231100</v>
      </c>
      <c r="B214" s="48" t="s">
        <v>66</v>
      </c>
      <c r="C214" s="7">
        <v>0</v>
      </c>
      <c r="D214" s="7">
        <v>0</v>
      </c>
    </row>
    <row r="215" spans="1:8" ht="18" hidden="1" customHeight="1" x14ac:dyDescent="0.2">
      <c r="A215" s="47">
        <v>10051232100</v>
      </c>
      <c r="B215" s="48" t="s">
        <v>67</v>
      </c>
      <c r="C215" s="7">
        <v>0</v>
      </c>
      <c r="D215" s="7">
        <v>0</v>
      </c>
    </row>
    <row r="216" spans="1:8" ht="18" hidden="1" customHeight="1" x14ac:dyDescent="0.2">
      <c r="A216" s="47">
        <v>10051232200</v>
      </c>
      <c r="B216" s="48" t="s">
        <v>68</v>
      </c>
      <c r="C216" s="7">
        <v>0</v>
      </c>
      <c r="D216" s="7">
        <v>0</v>
      </c>
    </row>
    <row r="217" spans="1:8" ht="18" hidden="1" customHeight="1" x14ac:dyDescent="0.2">
      <c r="A217" s="47">
        <v>10051232400</v>
      </c>
      <c r="B217" s="48" t="s">
        <v>69</v>
      </c>
      <c r="C217" s="7">
        <v>0</v>
      </c>
      <c r="D217" s="7">
        <v>0</v>
      </c>
    </row>
    <row r="218" spans="1:8" ht="18" hidden="1" customHeight="1" x14ac:dyDescent="0.2">
      <c r="A218" s="47">
        <v>10051232900</v>
      </c>
      <c r="B218" s="48" t="s">
        <v>70</v>
      </c>
      <c r="C218" s="7">
        <v>0</v>
      </c>
      <c r="D218" s="7">
        <v>0</v>
      </c>
    </row>
    <row r="219" spans="1:8" ht="18" hidden="1" customHeight="1" x14ac:dyDescent="0.2">
      <c r="A219" s="47">
        <v>10052231300</v>
      </c>
      <c r="B219" s="48" t="s">
        <v>152</v>
      </c>
      <c r="C219" s="7">
        <v>0</v>
      </c>
      <c r="D219" s="7">
        <v>0</v>
      </c>
    </row>
    <row r="220" spans="1:8" ht="18" hidden="1" customHeight="1" x14ac:dyDescent="0.2">
      <c r="A220" s="47">
        <v>10052232202</v>
      </c>
      <c r="B220" s="48" t="s">
        <v>153</v>
      </c>
      <c r="C220" s="7">
        <v>0</v>
      </c>
      <c r="D220" s="7">
        <v>0</v>
      </c>
    </row>
    <row r="221" spans="1:8" ht="18" hidden="1" customHeight="1" x14ac:dyDescent="0.2">
      <c r="A221" s="47">
        <v>10052232203</v>
      </c>
      <c r="B221" s="48" t="s">
        <v>154</v>
      </c>
      <c r="C221" s="7">
        <v>0</v>
      </c>
      <c r="D221" s="7">
        <v>0</v>
      </c>
    </row>
    <row r="222" spans="1:8" ht="18" hidden="1" customHeight="1" x14ac:dyDescent="0.2">
      <c r="A222" s="47">
        <v>10052232320</v>
      </c>
      <c r="B222" s="48" t="s">
        <v>155</v>
      </c>
      <c r="C222" s="7">
        <v>0</v>
      </c>
      <c r="D222" s="7">
        <v>0</v>
      </c>
    </row>
    <row r="223" spans="1:8" ht="18" hidden="1" customHeight="1" x14ac:dyDescent="0.2">
      <c r="A223" s="47">
        <v>10052233200</v>
      </c>
      <c r="B223" s="48" t="s">
        <v>126</v>
      </c>
      <c r="C223" s="7">
        <v>0</v>
      </c>
      <c r="D223" s="7">
        <v>0</v>
      </c>
    </row>
    <row r="224" spans="1:8" ht="18" hidden="1" customHeight="1" x14ac:dyDescent="0.2">
      <c r="A224" s="47">
        <v>10052233500</v>
      </c>
      <c r="B224" s="48" t="s">
        <v>156</v>
      </c>
      <c r="C224" s="7">
        <v>0</v>
      </c>
      <c r="D224" s="7">
        <v>0</v>
      </c>
    </row>
    <row r="225" spans="1:8" ht="18" hidden="1" customHeight="1" x14ac:dyDescent="0.2">
      <c r="A225" s="47">
        <v>10053231100</v>
      </c>
      <c r="B225" s="48" t="s">
        <v>157</v>
      </c>
      <c r="C225" s="7">
        <v>0</v>
      </c>
      <c r="D225" s="7">
        <v>0</v>
      </c>
    </row>
    <row r="226" spans="1:8" ht="18" hidden="1" customHeight="1" x14ac:dyDescent="0.2">
      <c r="A226" s="47">
        <v>10053231201</v>
      </c>
      <c r="B226" s="48" t="s">
        <v>97</v>
      </c>
      <c r="C226" s="7">
        <v>0</v>
      </c>
      <c r="D226" s="7">
        <v>0</v>
      </c>
    </row>
    <row r="227" spans="1:8" ht="18" hidden="1" customHeight="1" x14ac:dyDescent="0.2">
      <c r="A227" s="47">
        <v>10054231000</v>
      </c>
      <c r="B227" s="48" t="s">
        <v>158</v>
      </c>
      <c r="C227" s="7">
        <v>0</v>
      </c>
      <c r="D227" s="7">
        <v>0</v>
      </c>
    </row>
    <row r="228" spans="1:8" ht="40.5" hidden="1" customHeight="1" x14ac:dyDescent="0.2">
      <c r="A228" s="60" t="s">
        <v>117</v>
      </c>
      <c r="B228" s="61"/>
      <c r="C228" s="5">
        <f>SUM(C214:C227)</f>
        <v>0</v>
      </c>
      <c r="D228" s="5">
        <f>SUM(D214:D227)</f>
        <v>0</v>
      </c>
    </row>
    <row r="229" spans="1:8" ht="40.5" hidden="1" customHeight="1" x14ac:dyDescent="0.2">
      <c r="A229" s="44" t="s">
        <v>63</v>
      </c>
      <c r="B229" s="44" t="s">
        <v>8</v>
      </c>
      <c r="C229" s="5"/>
      <c r="D229" s="6"/>
    </row>
    <row r="230" spans="1:8" hidden="1" x14ac:dyDescent="0.2">
      <c r="A230" s="45" t="s">
        <v>64</v>
      </c>
      <c r="B230" s="46" t="s">
        <v>159</v>
      </c>
      <c r="C230" s="6"/>
      <c r="D230" s="6"/>
    </row>
    <row r="231" spans="1:8" ht="22.5" hidden="1" customHeight="1" x14ac:dyDescent="0.2">
      <c r="A231" s="53" t="s">
        <v>10</v>
      </c>
      <c r="B231" s="54" t="s">
        <v>11</v>
      </c>
      <c r="C231" s="55" t="s">
        <v>12</v>
      </c>
      <c r="D231" s="9" t="s">
        <v>13</v>
      </c>
    </row>
    <row r="232" spans="1:8" ht="18" hidden="1" customHeight="1" x14ac:dyDescent="0.2">
      <c r="A232" s="47">
        <v>10054241000</v>
      </c>
      <c r="B232" s="48" t="s">
        <v>158</v>
      </c>
      <c r="C232" s="7">
        <v>0</v>
      </c>
      <c r="D232" s="7">
        <v>0</v>
      </c>
    </row>
    <row r="233" spans="1:8" ht="40.5" hidden="1" customHeight="1" x14ac:dyDescent="0.2">
      <c r="A233" s="60" t="s">
        <v>117</v>
      </c>
      <c r="B233" s="61"/>
      <c r="C233" s="5">
        <f>SUM(C232:C232)</f>
        <v>0</v>
      </c>
      <c r="D233" s="5">
        <f>SUM(D232:D232)</f>
        <v>0</v>
      </c>
    </row>
    <row r="234" spans="1:8" ht="40.5" customHeight="1" x14ac:dyDescent="0.2">
      <c r="A234" s="44" t="s">
        <v>63</v>
      </c>
      <c r="B234" s="44" t="s">
        <v>8</v>
      </c>
      <c r="C234" s="5"/>
      <c r="D234" s="6"/>
    </row>
    <row r="235" spans="1:8" x14ac:dyDescent="0.2">
      <c r="A235" s="45" t="s">
        <v>64</v>
      </c>
      <c r="B235" s="46" t="s">
        <v>160</v>
      </c>
      <c r="C235" s="6"/>
      <c r="D235" s="6"/>
    </row>
    <row r="236" spans="1:8" ht="22.5" customHeight="1" x14ac:dyDescent="0.2">
      <c r="A236" s="53" t="s">
        <v>10</v>
      </c>
      <c r="B236" s="54" t="s">
        <v>11</v>
      </c>
      <c r="C236" s="55" t="s">
        <v>12</v>
      </c>
      <c r="D236" s="9" t="s">
        <v>13</v>
      </c>
      <c r="E236" s="35" t="s">
        <v>14</v>
      </c>
      <c r="F236" s="35" t="s">
        <v>15</v>
      </c>
      <c r="G236" s="35" t="s">
        <v>16</v>
      </c>
      <c r="H236" s="36" t="s">
        <v>17</v>
      </c>
    </row>
    <row r="237" spans="1:8" ht="18" customHeight="1" x14ac:dyDescent="0.2">
      <c r="A237" s="47">
        <v>10051301100</v>
      </c>
      <c r="B237" s="48" t="s">
        <v>66</v>
      </c>
      <c r="C237" s="7">
        <v>555700</v>
      </c>
      <c r="D237" s="7">
        <v>555700</v>
      </c>
      <c r="E237" s="3">
        <v>620000</v>
      </c>
      <c r="F237" s="39"/>
      <c r="G237" s="39"/>
      <c r="H237" s="39">
        <v>620000</v>
      </c>
    </row>
    <row r="238" spans="1:8" ht="18" customHeight="1" x14ac:dyDescent="0.2">
      <c r="A238" s="47">
        <v>10051302100</v>
      </c>
      <c r="B238" s="48" t="s">
        <v>67</v>
      </c>
      <c r="C238" s="7">
        <v>74724</v>
      </c>
      <c r="D238" s="7">
        <v>76200</v>
      </c>
      <c r="E238" s="3">
        <v>80000</v>
      </c>
      <c r="F238" s="39"/>
      <c r="G238" s="39"/>
      <c r="H238" s="39">
        <v>80000</v>
      </c>
    </row>
    <row r="239" spans="1:8" ht="18" customHeight="1" x14ac:dyDescent="0.2">
      <c r="A239" s="47">
        <v>10051302200</v>
      </c>
      <c r="B239" s="48" t="s">
        <v>68</v>
      </c>
      <c r="C239" s="7">
        <v>42500</v>
      </c>
      <c r="D239" s="7">
        <v>42000</v>
      </c>
      <c r="E239" s="3">
        <v>50000</v>
      </c>
      <c r="F239" s="39"/>
      <c r="G239" s="39"/>
      <c r="H239" s="39">
        <v>50000</v>
      </c>
    </row>
    <row r="240" spans="1:8" ht="18" customHeight="1" x14ac:dyDescent="0.2">
      <c r="A240" s="47">
        <v>10051302400</v>
      </c>
      <c r="B240" s="48" t="s">
        <v>69</v>
      </c>
      <c r="C240" s="7">
        <v>56514</v>
      </c>
      <c r="D240" s="7">
        <v>55000</v>
      </c>
      <c r="E240" s="3">
        <v>40000</v>
      </c>
      <c r="F240" s="39"/>
      <c r="G240" s="39"/>
      <c r="H240" s="39">
        <v>40000</v>
      </c>
    </row>
    <row r="241" spans="1:8" ht="18" customHeight="1" x14ac:dyDescent="0.2">
      <c r="A241" s="47">
        <v>10051302900</v>
      </c>
      <c r="B241" s="48" t="s">
        <v>70</v>
      </c>
      <c r="C241" s="7">
        <v>8500</v>
      </c>
      <c r="D241" s="7">
        <v>8000</v>
      </c>
      <c r="E241" s="3">
        <v>20000</v>
      </c>
      <c r="F241" s="39"/>
      <c r="G241" s="39"/>
      <c r="H241" s="39">
        <v>20000</v>
      </c>
    </row>
    <row r="242" spans="1:8" ht="12.75" hidden="1" customHeight="1" x14ac:dyDescent="0.2">
      <c r="A242" s="47">
        <v>10052301000</v>
      </c>
      <c r="B242" s="48" t="s">
        <v>161</v>
      </c>
      <c r="C242" s="7">
        <v>0</v>
      </c>
      <c r="D242" s="7"/>
      <c r="E242" s="3">
        <v>0</v>
      </c>
      <c r="F242" s="39"/>
      <c r="G242" s="39"/>
      <c r="H242" s="39">
        <v>0</v>
      </c>
    </row>
    <row r="243" spans="1:8" ht="12.75" hidden="1" customHeight="1" x14ac:dyDescent="0.2">
      <c r="A243" s="47">
        <v>10052301001</v>
      </c>
      <c r="B243" s="48" t="s">
        <v>162</v>
      </c>
      <c r="C243" s="7">
        <v>0</v>
      </c>
      <c r="D243" s="7"/>
      <c r="E243" s="3">
        <v>0</v>
      </c>
      <c r="F243" s="39"/>
      <c r="G243" s="39"/>
      <c r="H243" s="39">
        <v>0</v>
      </c>
    </row>
    <row r="244" spans="1:8" ht="12.75" hidden="1" customHeight="1" x14ac:dyDescent="0.2">
      <c r="A244" s="47">
        <v>10052301002</v>
      </c>
      <c r="B244" s="48" t="s">
        <v>163</v>
      </c>
      <c r="C244" s="7">
        <v>0</v>
      </c>
      <c r="D244" s="7"/>
      <c r="E244" s="3">
        <v>0</v>
      </c>
      <c r="F244" s="39"/>
      <c r="G244" s="39"/>
      <c r="H244" s="39">
        <v>0</v>
      </c>
    </row>
    <row r="245" spans="1:8" ht="12.75" hidden="1" customHeight="1" x14ac:dyDescent="0.2">
      <c r="A245" s="47">
        <v>10052301003</v>
      </c>
      <c r="B245" s="48" t="s">
        <v>164</v>
      </c>
      <c r="C245" s="7">
        <v>0</v>
      </c>
      <c r="D245" s="7"/>
      <c r="E245" s="3">
        <v>0</v>
      </c>
      <c r="F245" s="39"/>
      <c r="G245" s="39"/>
      <c r="H245" s="39">
        <v>0</v>
      </c>
    </row>
    <row r="246" spans="1:8" ht="18" customHeight="1" x14ac:dyDescent="0.2">
      <c r="A246" s="47">
        <v>10052301200</v>
      </c>
      <c r="B246" s="48" t="s">
        <v>72</v>
      </c>
      <c r="C246" s="7">
        <v>1000</v>
      </c>
      <c r="D246" s="7">
        <v>3000</v>
      </c>
      <c r="E246" s="3">
        <v>2500</v>
      </c>
      <c r="F246" s="39"/>
      <c r="G246" s="39"/>
      <c r="H246" s="39">
        <v>2500</v>
      </c>
    </row>
    <row r="247" spans="1:8" ht="18" customHeight="1" x14ac:dyDescent="0.2">
      <c r="A247" s="47">
        <v>10052301300</v>
      </c>
      <c r="B247" s="48" t="s">
        <v>79</v>
      </c>
      <c r="C247" s="7">
        <v>1200</v>
      </c>
      <c r="D247" s="7">
        <v>1200</v>
      </c>
      <c r="E247" s="3">
        <v>5000</v>
      </c>
      <c r="F247" s="39"/>
      <c r="G247" s="39"/>
      <c r="H247" s="39">
        <v>5000</v>
      </c>
    </row>
    <row r="248" spans="1:8" ht="18" customHeight="1" x14ac:dyDescent="0.2">
      <c r="A248" s="47"/>
      <c r="B248" s="48" t="s">
        <v>165</v>
      </c>
      <c r="C248" s="7"/>
      <c r="D248" s="7"/>
      <c r="E248" s="3">
        <v>0</v>
      </c>
      <c r="F248" s="39"/>
      <c r="G248" s="39"/>
      <c r="H248" s="39">
        <v>0</v>
      </c>
    </row>
    <row r="249" spans="1:8" ht="18" customHeight="1" x14ac:dyDescent="0.2">
      <c r="A249" s="47">
        <v>10052302201</v>
      </c>
      <c r="B249" s="48" t="s">
        <v>124</v>
      </c>
      <c r="C249" s="7">
        <v>6000</v>
      </c>
      <c r="D249" s="7">
        <v>6000</v>
      </c>
      <c r="E249" s="3">
        <v>40000</v>
      </c>
      <c r="F249" s="39"/>
      <c r="G249" s="39"/>
      <c r="H249" s="39">
        <v>40000</v>
      </c>
    </row>
    <row r="250" spans="1:8" ht="18" customHeight="1" x14ac:dyDescent="0.2">
      <c r="A250" s="47">
        <v>10052302202</v>
      </c>
      <c r="B250" s="48" t="s">
        <v>125</v>
      </c>
      <c r="C250" s="7">
        <v>12000</v>
      </c>
      <c r="D250" s="7">
        <v>10000</v>
      </c>
      <c r="E250" s="3">
        <v>2500</v>
      </c>
      <c r="F250" s="39"/>
      <c r="G250" s="39"/>
      <c r="H250" s="39">
        <v>2500</v>
      </c>
    </row>
    <row r="251" spans="1:8" ht="18" hidden="1" customHeight="1" x14ac:dyDescent="0.2">
      <c r="A251" s="47">
        <v>10052302320</v>
      </c>
      <c r="B251" s="48" t="s">
        <v>85</v>
      </c>
      <c r="C251" s="7">
        <v>0</v>
      </c>
      <c r="D251" s="7"/>
      <c r="E251" s="3">
        <v>0</v>
      </c>
      <c r="F251" s="39"/>
      <c r="G251" s="39"/>
      <c r="H251" s="39">
        <v>0</v>
      </c>
    </row>
    <row r="252" spans="1:8" ht="18" customHeight="1" x14ac:dyDescent="0.2">
      <c r="A252" s="47"/>
      <c r="B252" s="48" t="s">
        <v>83</v>
      </c>
      <c r="C252" s="7"/>
      <c r="D252" s="7"/>
      <c r="E252" s="3">
        <v>25000</v>
      </c>
      <c r="F252" s="39"/>
      <c r="G252" s="39"/>
      <c r="H252" s="39">
        <v>25000</v>
      </c>
    </row>
    <row r="253" spans="1:8" ht="18" customHeight="1" x14ac:dyDescent="0.2">
      <c r="A253" s="47"/>
      <c r="B253" s="48" t="s">
        <v>85</v>
      </c>
      <c r="C253" s="7"/>
      <c r="D253" s="7"/>
      <c r="E253" s="3">
        <v>2000</v>
      </c>
      <c r="F253" s="39"/>
      <c r="G253" s="39"/>
      <c r="H253" s="39">
        <v>2000</v>
      </c>
    </row>
    <row r="254" spans="1:8" ht="18" customHeight="1" x14ac:dyDescent="0.2">
      <c r="A254" s="47">
        <v>10052303100</v>
      </c>
      <c r="B254" s="48" t="s">
        <v>86</v>
      </c>
      <c r="C254" s="7">
        <v>56000</v>
      </c>
      <c r="D254" s="7">
        <v>57500</v>
      </c>
      <c r="E254" s="3">
        <v>60000</v>
      </c>
      <c r="F254" s="39"/>
      <c r="G254" s="39"/>
      <c r="H254" s="39">
        <v>60000</v>
      </c>
    </row>
    <row r="255" spans="1:8" ht="18" customHeight="1" x14ac:dyDescent="0.2">
      <c r="A255" s="47">
        <v>10052303200</v>
      </c>
      <c r="B255" s="48" t="s">
        <v>126</v>
      </c>
      <c r="C255" s="7">
        <v>4000</v>
      </c>
      <c r="D255" s="7">
        <v>4000</v>
      </c>
      <c r="E255" s="3">
        <v>2000</v>
      </c>
      <c r="F255" s="39"/>
      <c r="G255" s="39"/>
      <c r="H255" s="39">
        <v>2000</v>
      </c>
    </row>
    <row r="256" spans="1:8" ht="18" customHeight="1" x14ac:dyDescent="0.2">
      <c r="A256" s="47">
        <v>10052303300</v>
      </c>
      <c r="B256" s="48" t="s">
        <v>88</v>
      </c>
      <c r="C256" s="7">
        <v>500</v>
      </c>
      <c r="D256" s="7">
        <v>1000</v>
      </c>
      <c r="E256" s="3">
        <v>500</v>
      </c>
      <c r="F256" s="39"/>
      <c r="G256" s="39"/>
      <c r="H256" s="39">
        <v>500</v>
      </c>
    </row>
    <row r="257" spans="1:8" ht="18" customHeight="1" x14ac:dyDescent="0.2">
      <c r="A257" s="47">
        <v>10052303500</v>
      </c>
      <c r="B257" s="48" t="s">
        <v>166</v>
      </c>
      <c r="C257" s="7">
        <v>18000</v>
      </c>
      <c r="D257" s="7">
        <v>15000</v>
      </c>
      <c r="E257" s="3">
        <v>5000</v>
      </c>
      <c r="F257" s="39"/>
      <c r="G257" s="39"/>
      <c r="H257" s="39">
        <v>5000</v>
      </c>
    </row>
    <row r="258" spans="1:8" ht="18" hidden="1" customHeight="1" x14ac:dyDescent="0.2">
      <c r="A258" s="47">
        <v>10052303501</v>
      </c>
      <c r="B258" s="48" t="s">
        <v>167</v>
      </c>
      <c r="C258" s="7">
        <v>0</v>
      </c>
      <c r="D258" s="7"/>
      <c r="E258" s="3">
        <v>0</v>
      </c>
      <c r="F258" s="39"/>
      <c r="G258" s="39"/>
      <c r="H258" s="39">
        <v>0</v>
      </c>
    </row>
    <row r="259" spans="1:8" ht="18" customHeight="1" x14ac:dyDescent="0.2">
      <c r="A259" s="47"/>
      <c r="B259" s="48" t="s">
        <v>168</v>
      </c>
      <c r="C259" s="7"/>
      <c r="D259" s="7"/>
      <c r="E259" s="3">
        <v>2000</v>
      </c>
      <c r="F259" s="39"/>
      <c r="G259" s="39"/>
      <c r="H259" s="39">
        <v>2000</v>
      </c>
    </row>
    <row r="260" spans="1:8" ht="18" customHeight="1" x14ac:dyDescent="0.2">
      <c r="A260" s="47">
        <v>10052303900</v>
      </c>
      <c r="B260" s="48" t="s">
        <v>91</v>
      </c>
      <c r="C260" s="7">
        <v>300</v>
      </c>
      <c r="D260" s="7">
        <v>300</v>
      </c>
      <c r="E260" s="3">
        <v>300</v>
      </c>
      <c r="F260" s="39"/>
      <c r="G260" s="39"/>
      <c r="H260" s="39">
        <v>300</v>
      </c>
    </row>
    <row r="261" spans="1:8" ht="18" customHeight="1" x14ac:dyDescent="0.2">
      <c r="A261" s="47">
        <v>10053301100</v>
      </c>
      <c r="B261" s="48" t="s">
        <v>93</v>
      </c>
      <c r="C261" s="7">
        <v>12000</v>
      </c>
      <c r="D261" s="7">
        <v>11200</v>
      </c>
      <c r="E261" s="3">
        <v>500</v>
      </c>
      <c r="F261" s="39"/>
      <c r="G261" s="39"/>
      <c r="H261" s="39">
        <v>500</v>
      </c>
    </row>
    <row r="262" spans="1:8" ht="18" customHeight="1" x14ac:dyDescent="0.2">
      <c r="A262" s="47"/>
      <c r="B262" s="48" t="s">
        <v>95</v>
      </c>
      <c r="C262" s="7"/>
      <c r="D262" s="7"/>
      <c r="E262" s="3">
        <v>10000</v>
      </c>
      <c r="F262" s="39"/>
      <c r="G262" s="39"/>
      <c r="H262" s="39">
        <v>10000</v>
      </c>
    </row>
    <row r="263" spans="1:8" ht="18" customHeight="1" x14ac:dyDescent="0.2">
      <c r="A263" s="47">
        <v>10053301200</v>
      </c>
      <c r="B263" s="48" t="s">
        <v>96</v>
      </c>
      <c r="C263" s="7">
        <v>8000</v>
      </c>
      <c r="D263" s="7">
        <v>8000</v>
      </c>
      <c r="E263" s="3">
        <v>15000</v>
      </c>
      <c r="F263" s="39"/>
      <c r="G263" s="39"/>
      <c r="H263" s="39">
        <v>15000</v>
      </c>
    </row>
    <row r="264" spans="1:8" ht="18" customHeight="1" x14ac:dyDescent="0.2">
      <c r="A264" s="47">
        <v>10053301201</v>
      </c>
      <c r="B264" s="48" t="s">
        <v>97</v>
      </c>
      <c r="C264" s="7">
        <v>14800</v>
      </c>
      <c r="D264" s="7">
        <v>11000</v>
      </c>
      <c r="E264" s="3">
        <v>15000</v>
      </c>
      <c r="F264" s="39"/>
      <c r="G264" s="39"/>
      <c r="H264" s="39">
        <v>15000</v>
      </c>
    </row>
    <row r="265" spans="1:8" ht="18" customHeight="1" x14ac:dyDescent="0.2">
      <c r="A265" s="47">
        <v>10053301400</v>
      </c>
      <c r="B265" s="48" t="s">
        <v>99</v>
      </c>
      <c r="C265" s="7">
        <v>2000</v>
      </c>
      <c r="D265" s="7">
        <v>2000</v>
      </c>
      <c r="E265" s="3">
        <v>250</v>
      </c>
      <c r="F265" s="39"/>
      <c r="G265" s="39"/>
      <c r="H265" s="39">
        <v>250</v>
      </c>
    </row>
    <row r="266" spans="1:8" ht="18" hidden="1" customHeight="1" x14ac:dyDescent="0.2">
      <c r="A266" s="47">
        <v>10053301401</v>
      </c>
      <c r="B266" s="48" t="s">
        <v>169</v>
      </c>
      <c r="C266" s="7">
        <v>0</v>
      </c>
      <c r="D266" s="7">
        <v>0</v>
      </c>
      <c r="E266" s="3">
        <v>0</v>
      </c>
      <c r="F266" s="39"/>
      <c r="G266" s="39"/>
      <c r="H266" s="39">
        <v>0</v>
      </c>
    </row>
    <row r="267" spans="1:8" ht="18" customHeight="1" x14ac:dyDescent="0.2">
      <c r="A267" s="47">
        <v>10054301000</v>
      </c>
      <c r="B267" s="48" t="s">
        <v>170</v>
      </c>
      <c r="C267" s="7">
        <v>80000</v>
      </c>
      <c r="D267" s="7">
        <v>30000</v>
      </c>
      <c r="E267" s="3">
        <v>40000</v>
      </c>
      <c r="F267" s="39"/>
      <c r="G267" s="39"/>
      <c r="H267" s="39">
        <v>40000</v>
      </c>
    </row>
    <row r="268" spans="1:8" ht="18" customHeight="1" x14ac:dyDescent="0.2">
      <c r="A268" s="47">
        <v>10057301000</v>
      </c>
      <c r="B268" s="48" t="s">
        <v>102</v>
      </c>
      <c r="C268" s="7">
        <v>500</v>
      </c>
      <c r="D268" s="7">
        <v>500</v>
      </c>
      <c r="E268" s="3">
        <v>500</v>
      </c>
      <c r="F268" s="39"/>
      <c r="G268" s="39"/>
      <c r="H268" s="39">
        <v>500</v>
      </c>
    </row>
    <row r="269" spans="1:8" ht="18" customHeight="1" x14ac:dyDescent="0.2">
      <c r="A269" s="47">
        <v>10057301000</v>
      </c>
      <c r="B269" s="48" t="s">
        <v>98</v>
      </c>
      <c r="C269" s="7">
        <v>500</v>
      </c>
      <c r="D269" s="7">
        <v>500</v>
      </c>
      <c r="E269" s="3">
        <v>1000</v>
      </c>
      <c r="F269" s="39"/>
      <c r="G269" s="39"/>
      <c r="H269" s="39">
        <v>1000</v>
      </c>
    </row>
    <row r="270" spans="1:8" ht="18" hidden="1" customHeight="1" x14ac:dyDescent="0.2">
      <c r="A270" s="47">
        <v>10058302000</v>
      </c>
      <c r="B270" s="48" t="s">
        <v>171</v>
      </c>
      <c r="C270" s="7">
        <v>0</v>
      </c>
      <c r="D270" s="7"/>
    </row>
    <row r="271" spans="1:8" ht="13.5" thickBot="1" x14ac:dyDescent="0.25">
      <c r="A271" s="41" t="s">
        <v>117</v>
      </c>
      <c r="B271" s="42"/>
      <c r="C271" s="4">
        <f>SUM(C237:C270)</f>
        <v>954738</v>
      </c>
      <c r="D271" s="4">
        <f>SUM(D237:D270)</f>
        <v>898100</v>
      </c>
      <c r="E271" s="4">
        <v>1039050</v>
      </c>
      <c r="F271" s="4">
        <f t="shared" ref="F271:G271" si="5">SUM(F237:F270)</f>
        <v>0</v>
      </c>
      <c r="G271" s="4">
        <f t="shared" si="5"/>
        <v>0</v>
      </c>
      <c r="H271" s="4">
        <v>1039050</v>
      </c>
    </row>
    <row r="272" spans="1:8" ht="40.5" customHeight="1" x14ac:dyDescent="0.2">
      <c r="A272" s="44" t="s">
        <v>63</v>
      </c>
      <c r="B272" s="44" t="s">
        <v>8</v>
      </c>
      <c r="C272" s="5"/>
      <c r="D272" s="6"/>
    </row>
    <row r="273" spans="1:8" x14ac:dyDescent="0.2">
      <c r="A273" s="45" t="s">
        <v>64</v>
      </c>
      <c r="B273" s="46" t="s">
        <v>172</v>
      </c>
      <c r="C273" s="6"/>
      <c r="D273" s="6"/>
    </row>
    <row r="274" spans="1:8" ht="22.5" customHeight="1" x14ac:dyDescent="0.2">
      <c r="A274" s="53" t="s">
        <v>10</v>
      </c>
      <c r="B274" s="54" t="s">
        <v>11</v>
      </c>
      <c r="C274" s="55" t="s">
        <v>12</v>
      </c>
      <c r="D274" s="9" t="s">
        <v>13</v>
      </c>
      <c r="E274" s="35" t="s">
        <v>14</v>
      </c>
      <c r="F274" s="35" t="s">
        <v>15</v>
      </c>
      <c r="G274" s="35" t="s">
        <v>16</v>
      </c>
      <c r="H274" s="36" t="s">
        <v>17</v>
      </c>
    </row>
    <row r="275" spans="1:8" ht="18" customHeight="1" x14ac:dyDescent="0.2">
      <c r="A275" s="47">
        <v>10052313300</v>
      </c>
      <c r="B275" s="48" t="s">
        <v>173</v>
      </c>
      <c r="C275" s="7">
        <v>1000</v>
      </c>
      <c r="D275" s="7">
        <v>1000</v>
      </c>
      <c r="E275" s="3">
        <v>1000</v>
      </c>
      <c r="F275" s="39"/>
      <c r="G275" s="39"/>
      <c r="H275" s="39">
        <v>1000</v>
      </c>
    </row>
    <row r="276" spans="1:8" ht="18" customHeight="1" x14ac:dyDescent="0.2">
      <c r="A276" s="47">
        <v>10053311100</v>
      </c>
      <c r="B276" s="48" t="s">
        <v>93</v>
      </c>
      <c r="C276" s="7">
        <v>400</v>
      </c>
      <c r="D276" s="7">
        <v>400</v>
      </c>
      <c r="E276" s="3">
        <v>400</v>
      </c>
      <c r="F276" s="39"/>
      <c r="G276" s="39"/>
      <c r="H276" s="39">
        <v>400</v>
      </c>
    </row>
    <row r="277" spans="1:8" ht="18" customHeight="1" x14ac:dyDescent="0.2">
      <c r="A277" s="47">
        <v>10053311400</v>
      </c>
      <c r="B277" s="48" t="s">
        <v>116</v>
      </c>
      <c r="C277" s="7">
        <v>100</v>
      </c>
      <c r="D277" s="7">
        <v>100</v>
      </c>
      <c r="E277" s="3">
        <v>100</v>
      </c>
      <c r="F277" s="39"/>
      <c r="G277" s="39"/>
      <c r="H277" s="39">
        <v>100</v>
      </c>
    </row>
    <row r="278" spans="1:8" ht="13.5" thickBot="1" x14ac:dyDescent="0.25">
      <c r="A278" s="41" t="s">
        <v>117</v>
      </c>
      <c r="B278" s="42"/>
      <c r="C278" s="4">
        <f t="shared" ref="C278:G278" si="6">SUM(C275:C277)</f>
        <v>1500</v>
      </c>
      <c r="D278" s="4">
        <f t="shared" si="6"/>
        <v>1500</v>
      </c>
      <c r="E278" s="4">
        <v>1500</v>
      </c>
      <c r="F278" s="4">
        <f t="shared" si="6"/>
        <v>0</v>
      </c>
      <c r="G278" s="4">
        <f t="shared" si="6"/>
        <v>0</v>
      </c>
      <c r="H278" s="4">
        <v>1500</v>
      </c>
    </row>
    <row r="279" spans="1:8" ht="40.5" customHeight="1" x14ac:dyDescent="0.2">
      <c r="A279" s="44" t="s">
        <v>63</v>
      </c>
      <c r="B279" s="44" t="s">
        <v>8</v>
      </c>
      <c r="C279" s="5"/>
      <c r="D279" s="6"/>
    </row>
    <row r="280" spans="1:8" x14ac:dyDescent="0.2">
      <c r="A280" s="45" t="s">
        <v>64</v>
      </c>
      <c r="B280" s="46" t="s">
        <v>174</v>
      </c>
      <c r="C280" s="6"/>
      <c r="D280" s="6"/>
    </row>
    <row r="281" spans="1:8" ht="22.5" customHeight="1" x14ac:dyDescent="0.2">
      <c r="A281" s="53" t="s">
        <v>10</v>
      </c>
      <c r="B281" s="54" t="s">
        <v>11</v>
      </c>
      <c r="C281" s="55" t="s">
        <v>12</v>
      </c>
      <c r="D281" s="9" t="s">
        <v>13</v>
      </c>
      <c r="E281" s="35" t="s">
        <v>14</v>
      </c>
      <c r="F281" s="35" t="s">
        <v>15</v>
      </c>
      <c r="G281" s="35" t="s">
        <v>16</v>
      </c>
      <c r="H281" s="36" t="s">
        <v>17</v>
      </c>
    </row>
    <row r="282" spans="1:8" ht="18" customHeight="1" x14ac:dyDescent="0.2">
      <c r="A282" s="47">
        <v>10051321100</v>
      </c>
      <c r="B282" s="48" t="s">
        <v>66</v>
      </c>
      <c r="C282" s="7">
        <v>37800</v>
      </c>
      <c r="D282" s="7">
        <v>37800</v>
      </c>
      <c r="E282" s="3">
        <v>99000</v>
      </c>
      <c r="F282" s="39"/>
      <c r="G282" s="39"/>
      <c r="H282" s="39">
        <v>99000</v>
      </c>
    </row>
    <row r="283" spans="1:8" ht="18" customHeight="1" x14ac:dyDescent="0.2">
      <c r="A283" s="47">
        <v>10051322100</v>
      </c>
      <c r="B283" s="48" t="s">
        <v>67</v>
      </c>
      <c r="C283" s="7">
        <v>5748</v>
      </c>
      <c r="D283" s="7">
        <v>6300</v>
      </c>
      <c r="E283" s="3">
        <v>20000</v>
      </c>
      <c r="F283" s="39"/>
      <c r="G283" s="39"/>
      <c r="H283" s="39">
        <v>20000</v>
      </c>
    </row>
    <row r="284" spans="1:8" ht="18" customHeight="1" x14ac:dyDescent="0.2">
      <c r="A284" s="47">
        <v>10051322200</v>
      </c>
      <c r="B284" s="48" t="s">
        <v>175</v>
      </c>
      <c r="C284" s="7">
        <v>2900</v>
      </c>
      <c r="D284" s="7">
        <v>2900</v>
      </c>
      <c r="E284" s="3">
        <v>8000</v>
      </c>
      <c r="F284" s="39"/>
      <c r="G284" s="39"/>
      <c r="H284" s="39">
        <v>8000</v>
      </c>
    </row>
    <row r="285" spans="1:8" ht="18" customHeight="1" x14ac:dyDescent="0.2">
      <c r="A285" s="47">
        <v>10051322400</v>
      </c>
      <c r="B285" s="48" t="s">
        <v>69</v>
      </c>
      <c r="C285" s="7">
        <v>3844</v>
      </c>
      <c r="D285" s="7">
        <v>3780</v>
      </c>
      <c r="E285" s="3">
        <v>0</v>
      </c>
      <c r="F285" s="39"/>
      <c r="G285" s="39"/>
      <c r="H285" s="39">
        <v>0</v>
      </c>
    </row>
    <row r="286" spans="1:8" ht="18" customHeight="1" x14ac:dyDescent="0.2">
      <c r="A286" s="47">
        <v>10051322900</v>
      </c>
      <c r="B286" s="48" t="s">
        <v>70</v>
      </c>
      <c r="C286" s="7">
        <v>1000</v>
      </c>
      <c r="D286" s="7">
        <v>1000</v>
      </c>
      <c r="E286" s="3">
        <v>3000</v>
      </c>
      <c r="F286" s="39"/>
      <c r="G286" s="39"/>
      <c r="H286" s="39">
        <v>3000</v>
      </c>
    </row>
    <row r="287" spans="1:8" ht="18" customHeight="1" x14ac:dyDescent="0.2">
      <c r="A287" s="47"/>
      <c r="B287" s="48" t="s">
        <v>165</v>
      </c>
      <c r="C287" s="7"/>
      <c r="D287" s="7"/>
      <c r="E287" s="3">
        <v>0</v>
      </c>
      <c r="F287" s="39"/>
      <c r="G287" s="39"/>
      <c r="H287" s="39">
        <v>0</v>
      </c>
    </row>
    <row r="288" spans="1:8" ht="18" customHeight="1" x14ac:dyDescent="0.2">
      <c r="A288" s="47">
        <v>10052322202</v>
      </c>
      <c r="B288" s="48" t="s">
        <v>125</v>
      </c>
      <c r="C288" s="7">
        <v>1500</v>
      </c>
      <c r="D288" s="7">
        <v>1500</v>
      </c>
      <c r="E288" s="3">
        <v>1500</v>
      </c>
      <c r="F288" s="39"/>
      <c r="G288" s="39"/>
      <c r="H288" s="39">
        <v>1500</v>
      </c>
    </row>
    <row r="289" spans="1:8" ht="18" customHeight="1" x14ac:dyDescent="0.2">
      <c r="A289" s="47"/>
      <c r="B289" s="48" t="s">
        <v>83</v>
      </c>
      <c r="C289" s="7"/>
      <c r="D289" s="7"/>
      <c r="E289" s="3">
        <v>3000</v>
      </c>
      <c r="F289" s="39"/>
      <c r="G289" s="39"/>
      <c r="H289" s="39">
        <v>3000</v>
      </c>
    </row>
    <row r="290" spans="1:8" ht="18" customHeight="1" x14ac:dyDescent="0.2">
      <c r="A290" s="47">
        <v>10052323100</v>
      </c>
      <c r="B290" s="48" t="s">
        <v>86</v>
      </c>
      <c r="C290" s="7">
        <v>2500</v>
      </c>
      <c r="D290" s="7">
        <v>2800</v>
      </c>
      <c r="E290" s="3">
        <v>5000</v>
      </c>
      <c r="F290" s="39"/>
      <c r="G290" s="39"/>
      <c r="H290" s="39">
        <v>5000</v>
      </c>
    </row>
    <row r="291" spans="1:8" ht="18" customHeight="1" x14ac:dyDescent="0.2">
      <c r="A291" s="47">
        <v>10053321100</v>
      </c>
      <c r="B291" s="48" t="s">
        <v>93</v>
      </c>
      <c r="C291" s="7">
        <v>500</v>
      </c>
      <c r="D291" s="7">
        <v>500</v>
      </c>
      <c r="E291" s="3">
        <v>1500</v>
      </c>
      <c r="F291" s="39"/>
      <c r="G291" s="39"/>
      <c r="H291" s="39">
        <v>1500</v>
      </c>
    </row>
    <row r="292" spans="1:8" ht="18" customHeight="1" x14ac:dyDescent="0.2">
      <c r="A292" s="47"/>
      <c r="B292" s="48" t="s">
        <v>95</v>
      </c>
      <c r="C292" s="7"/>
      <c r="D292" s="7"/>
      <c r="E292" s="3">
        <v>1500</v>
      </c>
      <c r="F292" s="39"/>
      <c r="G292" s="39"/>
      <c r="H292" s="39">
        <v>1500</v>
      </c>
    </row>
    <row r="293" spans="1:8" ht="18" customHeight="1" x14ac:dyDescent="0.2">
      <c r="A293" s="47">
        <v>10053321201</v>
      </c>
      <c r="B293" s="48" t="s">
        <v>97</v>
      </c>
      <c r="C293" s="7">
        <v>1800</v>
      </c>
      <c r="D293" s="7">
        <v>1500</v>
      </c>
      <c r="E293" s="3">
        <v>3000</v>
      </c>
      <c r="F293" s="39"/>
      <c r="G293" s="39"/>
      <c r="H293" s="39">
        <v>3000</v>
      </c>
    </row>
    <row r="294" spans="1:8" ht="18" customHeight="1" x14ac:dyDescent="0.2">
      <c r="A294" s="47"/>
      <c r="B294" s="48" t="s">
        <v>150</v>
      </c>
      <c r="C294" s="7"/>
      <c r="D294" s="7"/>
      <c r="E294" s="3">
        <v>5000</v>
      </c>
      <c r="F294" s="39"/>
      <c r="G294" s="39"/>
      <c r="H294" s="39">
        <v>5000</v>
      </c>
    </row>
    <row r="295" spans="1:8" ht="18" customHeight="1" x14ac:dyDescent="0.2">
      <c r="A295" s="47">
        <v>10057321000</v>
      </c>
      <c r="B295" s="48" t="s">
        <v>102</v>
      </c>
      <c r="C295" s="7">
        <v>300</v>
      </c>
      <c r="D295" s="7">
        <v>300</v>
      </c>
      <c r="E295" s="3">
        <v>300</v>
      </c>
      <c r="F295" s="39"/>
      <c r="G295" s="39"/>
      <c r="H295" s="39">
        <v>300</v>
      </c>
    </row>
    <row r="296" spans="1:8" ht="13.5" thickBot="1" x14ac:dyDescent="0.25">
      <c r="A296" s="41" t="s">
        <v>117</v>
      </c>
      <c r="B296" s="42"/>
      <c r="C296" s="4">
        <f>SUM(C282:C295)</f>
        <v>57892</v>
      </c>
      <c r="D296" s="4">
        <f>SUM(D282:D295)</f>
        <v>58380</v>
      </c>
      <c r="E296" s="4">
        <v>150800</v>
      </c>
      <c r="F296" s="4">
        <f t="shared" ref="F296:G296" si="7">SUM(F282:F295)</f>
        <v>0</v>
      </c>
      <c r="G296" s="4">
        <f t="shared" si="7"/>
        <v>0</v>
      </c>
      <c r="H296" s="4">
        <v>150800</v>
      </c>
    </row>
    <row r="297" spans="1:8" ht="40.5" customHeight="1" x14ac:dyDescent="0.2">
      <c r="A297" s="44" t="s">
        <v>63</v>
      </c>
      <c r="B297" s="44" t="s">
        <v>8</v>
      </c>
      <c r="C297" s="5"/>
      <c r="D297" s="6"/>
    </row>
    <row r="298" spans="1:8" x14ac:dyDescent="0.2">
      <c r="A298" s="45" t="s">
        <v>64</v>
      </c>
      <c r="B298" s="46" t="s">
        <v>176</v>
      </c>
      <c r="C298" s="6"/>
      <c r="D298" s="6"/>
    </row>
    <row r="299" spans="1:8" x14ac:dyDescent="0.2">
      <c r="A299" s="45"/>
      <c r="B299" s="46" t="s">
        <v>177</v>
      </c>
      <c r="C299" s="6"/>
      <c r="D299" s="6"/>
    </row>
    <row r="300" spans="1:8" ht="22.5" customHeight="1" x14ac:dyDescent="0.2">
      <c r="A300" s="53" t="s">
        <v>10</v>
      </c>
      <c r="B300" s="54" t="s">
        <v>11</v>
      </c>
      <c r="C300" s="55" t="s">
        <v>12</v>
      </c>
      <c r="D300" s="9" t="s">
        <v>13</v>
      </c>
      <c r="E300" s="35" t="s">
        <v>14</v>
      </c>
      <c r="F300" s="35" t="s">
        <v>15</v>
      </c>
      <c r="G300" s="35" t="s">
        <v>16</v>
      </c>
      <c r="H300" s="36" t="s">
        <v>17</v>
      </c>
    </row>
    <row r="301" spans="1:8" ht="18" customHeight="1" x14ac:dyDescent="0.2">
      <c r="A301" s="47">
        <v>10051901100</v>
      </c>
      <c r="B301" s="48" t="s">
        <v>66</v>
      </c>
      <c r="C301" s="7">
        <v>78800</v>
      </c>
      <c r="D301" s="7">
        <v>78800</v>
      </c>
      <c r="E301" s="3">
        <v>288000</v>
      </c>
      <c r="F301" s="39"/>
      <c r="G301" s="39"/>
      <c r="H301" s="39">
        <v>288000</v>
      </c>
    </row>
    <row r="302" spans="1:8" ht="18" customHeight="1" x14ac:dyDescent="0.2">
      <c r="A302" s="47">
        <v>10051902100</v>
      </c>
      <c r="B302" s="48" t="s">
        <v>67</v>
      </c>
      <c r="C302" s="7">
        <v>11496</v>
      </c>
      <c r="D302" s="7">
        <v>12500</v>
      </c>
      <c r="E302" s="3">
        <v>50000</v>
      </c>
      <c r="F302" s="39"/>
      <c r="G302" s="39"/>
      <c r="H302" s="39">
        <v>50000</v>
      </c>
    </row>
    <row r="303" spans="1:8" ht="18" customHeight="1" x14ac:dyDescent="0.2">
      <c r="A303" s="47">
        <v>10051902200</v>
      </c>
      <c r="B303" s="48" t="s">
        <v>68</v>
      </c>
      <c r="C303" s="7">
        <v>6100</v>
      </c>
      <c r="D303" s="7">
        <v>6100</v>
      </c>
      <c r="E303" s="3">
        <v>25000</v>
      </c>
      <c r="F303" s="39"/>
      <c r="G303" s="39"/>
      <c r="H303" s="39">
        <v>25000</v>
      </c>
    </row>
    <row r="304" spans="1:8" ht="18" customHeight="1" x14ac:dyDescent="0.2">
      <c r="A304" s="47">
        <v>10051902400</v>
      </c>
      <c r="B304" s="48" t="s">
        <v>69</v>
      </c>
      <c r="C304" s="7">
        <v>8014</v>
      </c>
      <c r="D304" s="7">
        <v>7900</v>
      </c>
      <c r="E304" s="3">
        <v>17000</v>
      </c>
      <c r="F304" s="39"/>
      <c r="G304" s="39"/>
      <c r="H304" s="39">
        <v>17000</v>
      </c>
    </row>
    <row r="305" spans="1:8" ht="18" customHeight="1" x14ac:dyDescent="0.2">
      <c r="A305" s="47">
        <v>10051902900</v>
      </c>
      <c r="B305" s="48" t="s">
        <v>70</v>
      </c>
      <c r="C305" s="7">
        <v>1575</v>
      </c>
      <c r="D305" s="7">
        <v>1900</v>
      </c>
      <c r="E305" s="3">
        <v>10000</v>
      </c>
      <c r="F305" s="39"/>
      <c r="G305" s="39"/>
      <c r="H305" s="39">
        <v>10000</v>
      </c>
    </row>
    <row r="306" spans="1:8" ht="18" customHeight="1" x14ac:dyDescent="0.2">
      <c r="A306" s="47">
        <v>10052901200</v>
      </c>
      <c r="B306" s="48" t="s">
        <v>72</v>
      </c>
      <c r="C306" s="7">
        <v>1000</v>
      </c>
      <c r="D306" s="7">
        <v>1000</v>
      </c>
      <c r="E306" s="3">
        <v>25000</v>
      </c>
      <c r="F306" s="39"/>
      <c r="G306" s="39"/>
      <c r="H306" s="39">
        <v>25000</v>
      </c>
    </row>
    <row r="307" spans="1:8" ht="18" customHeight="1" x14ac:dyDescent="0.2">
      <c r="A307" s="47"/>
      <c r="B307" s="48" t="s">
        <v>165</v>
      </c>
      <c r="C307" s="7"/>
      <c r="D307" s="7"/>
      <c r="E307" s="3">
        <v>0</v>
      </c>
      <c r="F307" s="39"/>
      <c r="G307" s="39"/>
      <c r="H307" s="39">
        <v>0</v>
      </c>
    </row>
    <row r="308" spans="1:8" ht="18" customHeight="1" x14ac:dyDescent="0.2">
      <c r="A308" s="47"/>
      <c r="B308" s="48" t="s">
        <v>149</v>
      </c>
      <c r="C308" s="7"/>
      <c r="D308" s="7"/>
      <c r="E308" s="3">
        <v>10000</v>
      </c>
      <c r="F308" s="39"/>
      <c r="G308" s="39"/>
      <c r="H308" s="39">
        <v>10000</v>
      </c>
    </row>
    <row r="309" spans="1:8" ht="18" customHeight="1" x14ac:dyDescent="0.2">
      <c r="A309" s="47">
        <v>10052902202</v>
      </c>
      <c r="B309" s="48" t="s">
        <v>125</v>
      </c>
      <c r="C309" s="7">
        <v>10000</v>
      </c>
      <c r="D309" s="7">
        <v>11000</v>
      </c>
      <c r="E309" s="3">
        <v>25000</v>
      </c>
      <c r="F309" s="39"/>
      <c r="G309" s="39"/>
      <c r="H309" s="39">
        <v>25000</v>
      </c>
    </row>
    <row r="310" spans="1:8" ht="18" customHeight="1" x14ac:dyDescent="0.2">
      <c r="A310" s="47"/>
      <c r="B310" s="48" t="s">
        <v>83</v>
      </c>
      <c r="C310" s="7"/>
      <c r="D310" s="7"/>
      <c r="E310" s="3">
        <v>10000</v>
      </c>
      <c r="F310" s="39"/>
      <c r="G310" s="39"/>
      <c r="H310" s="39">
        <v>10000</v>
      </c>
    </row>
    <row r="311" spans="1:8" ht="18" customHeight="1" x14ac:dyDescent="0.2">
      <c r="A311" s="47">
        <v>10052902320</v>
      </c>
      <c r="B311" s="48" t="s">
        <v>85</v>
      </c>
      <c r="C311" s="7">
        <v>4250</v>
      </c>
      <c r="D311" s="7">
        <v>4250</v>
      </c>
      <c r="E311" s="3">
        <v>160000</v>
      </c>
      <c r="F311" s="39"/>
      <c r="G311" s="39"/>
      <c r="H311" s="39">
        <v>160000</v>
      </c>
    </row>
    <row r="312" spans="1:8" ht="18" customHeight="1" x14ac:dyDescent="0.2">
      <c r="A312" s="47">
        <v>10052902321</v>
      </c>
      <c r="B312" s="48" t="s">
        <v>178</v>
      </c>
      <c r="C312" s="7">
        <v>75000</v>
      </c>
      <c r="D312" s="7">
        <v>75000</v>
      </c>
      <c r="E312" s="3">
        <v>75000</v>
      </c>
      <c r="F312" s="39"/>
      <c r="G312" s="39"/>
      <c r="H312" s="39">
        <v>75000</v>
      </c>
    </row>
    <row r="313" spans="1:8" ht="18" customHeight="1" x14ac:dyDescent="0.2">
      <c r="A313" s="47">
        <v>10052902322</v>
      </c>
      <c r="B313" s="48" t="s">
        <v>179</v>
      </c>
      <c r="C313" s="7">
        <v>1000</v>
      </c>
      <c r="D313" s="7">
        <v>1000</v>
      </c>
      <c r="E313" s="3">
        <v>10000</v>
      </c>
      <c r="F313" s="39"/>
      <c r="G313" s="39"/>
      <c r="H313" s="39">
        <v>10000</v>
      </c>
    </row>
    <row r="314" spans="1:8" ht="18" customHeight="1" x14ac:dyDescent="0.2">
      <c r="A314" s="47"/>
      <c r="B314" s="48" t="s">
        <v>180</v>
      </c>
      <c r="C314" s="7"/>
      <c r="D314" s="7"/>
      <c r="E314" s="3">
        <v>10000</v>
      </c>
      <c r="F314" s="39"/>
      <c r="G314" s="39"/>
      <c r="H314" s="39">
        <v>10000</v>
      </c>
    </row>
    <row r="315" spans="1:8" ht="18" customHeight="1" x14ac:dyDescent="0.2">
      <c r="A315" s="47">
        <v>10052903100</v>
      </c>
      <c r="B315" s="48" t="s">
        <v>86</v>
      </c>
      <c r="C315" s="7">
        <v>10000</v>
      </c>
      <c r="D315" s="7">
        <v>10500</v>
      </c>
      <c r="E315" s="3">
        <v>20000</v>
      </c>
      <c r="F315" s="39"/>
      <c r="G315" s="39"/>
      <c r="H315" s="39">
        <v>20000</v>
      </c>
    </row>
    <row r="316" spans="1:8" ht="18" customHeight="1" x14ac:dyDescent="0.2">
      <c r="A316" s="47">
        <v>10052903200</v>
      </c>
      <c r="B316" s="48" t="s">
        <v>126</v>
      </c>
      <c r="C316" s="7">
        <v>3000</v>
      </c>
      <c r="D316" s="7">
        <v>3000</v>
      </c>
      <c r="E316" s="3">
        <v>2000</v>
      </c>
      <c r="F316" s="39"/>
      <c r="G316" s="39"/>
      <c r="H316" s="39">
        <v>2000</v>
      </c>
    </row>
    <row r="317" spans="1:8" ht="18" customHeight="1" x14ac:dyDescent="0.2">
      <c r="A317" s="47">
        <v>10052903300</v>
      </c>
      <c r="B317" s="48" t="s">
        <v>88</v>
      </c>
      <c r="C317" s="7">
        <v>200</v>
      </c>
      <c r="D317" s="7">
        <v>200</v>
      </c>
      <c r="E317" s="3">
        <v>500</v>
      </c>
      <c r="F317" s="39"/>
      <c r="G317" s="39"/>
      <c r="H317" s="39">
        <v>500</v>
      </c>
    </row>
    <row r="318" spans="1:8" ht="18" customHeight="1" x14ac:dyDescent="0.2">
      <c r="A318" s="47">
        <v>10052903500</v>
      </c>
      <c r="B318" s="48" t="s">
        <v>89</v>
      </c>
      <c r="C318" s="7">
        <v>500</v>
      </c>
      <c r="D318" s="7">
        <v>500</v>
      </c>
      <c r="E318" s="3">
        <v>500</v>
      </c>
      <c r="F318" s="39"/>
      <c r="G318" s="39"/>
      <c r="H318" s="39">
        <v>500</v>
      </c>
    </row>
    <row r="319" spans="1:8" ht="18" customHeight="1" x14ac:dyDescent="0.2">
      <c r="A319" s="47">
        <v>10053901100</v>
      </c>
      <c r="B319" s="48" t="s">
        <v>93</v>
      </c>
      <c r="C319" s="7">
        <v>21500</v>
      </c>
      <c r="D319" s="7">
        <v>18000</v>
      </c>
      <c r="E319" s="3">
        <v>25000</v>
      </c>
      <c r="F319" s="39"/>
      <c r="G319" s="39"/>
      <c r="H319" s="39">
        <v>25000</v>
      </c>
    </row>
    <row r="320" spans="1:8" ht="18" customHeight="1" x14ac:dyDescent="0.2">
      <c r="A320" s="47"/>
      <c r="B320" s="48" t="s">
        <v>95</v>
      </c>
      <c r="C320" s="7"/>
      <c r="D320" s="7"/>
      <c r="E320" s="3">
        <v>10000</v>
      </c>
      <c r="F320" s="39"/>
      <c r="G320" s="39"/>
      <c r="H320" s="39">
        <v>10000</v>
      </c>
    </row>
    <row r="321" spans="1:8" ht="18" customHeight="1" x14ac:dyDescent="0.2">
      <c r="A321" s="47">
        <v>10053901200</v>
      </c>
      <c r="B321" s="48" t="s">
        <v>96</v>
      </c>
      <c r="C321" s="7">
        <v>3000</v>
      </c>
      <c r="D321" s="7">
        <v>3000</v>
      </c>
      <c r="E321" s="3">
        <v>3000</v>
      </c>
      <c r="F321" s="39"/>
      <c r="G321" s="39"/>
      <c r="H321" s="39">
        <v>3000</v>
      </c>
    </row>
    <row r="322" spans="1:8" ht="18" customHeight="1" x14ac:dyDescent="0.2">
      <c r="A322" s="47">
        <v>10053901201</v>
      </c>
      <c r="B322" s="48" t="s">
        <v>97</v>
      </c>
      <c r="C322" s="7">
        <v>13000</v>
      </c>
      <c r="D322" s="7">
        <v>11000</v>
      </c>
      <c r="E322" s="3">
        <v>20000</v>
      </c>
      <c r="F322" s="39"/>
      <c r="G322" s="39"/>
      <c r="H322" s="39">
        <v>20000</v>
      </c>
    </row>
    <row r="323" spans="1:8" ht="18" hidden="1" customHeight="1" x14ac:dyDescent="0.2">
      <c r="A323" s="47">
        <v>10053901400</v>
      </c>
      <c r="B323" s="48" t="s">
        <v>181</v>
      </c>
      <c r="C323" s="7">
        <v>0</v>
      </c>
      <c r="D323" s="7"/>
      <c r="E323" s="3">
        <v>0</v>
      </c>
      <c r="F323" s="39"/>
      <c r="G323" s="39"/>
      <c r="H323" s="39">
        <v>0</v>
      </c>
    </row>
    <row r="324" spans="1:8" ht="18" hidden="1" customHeight="1" x14ac:dyDescent="0.2">
      <c r="A324" s="47">
        <v>10054901000</v>
      </c>
      <c r="B324" s="48" t="s">
        <v>100</v>
      </c>
      <c r="C324" s="7">
        <v>0</v>
      </c>
      <c r="D324" s="7"/>
      <c r="E324" s="3">
        <v>0</v>
      </c>
      <c r="F324" s="39"/>
      <c r="G324" s="39"/>
      <c r="H324" s="39">
        <v>0</v>
      </c>
    </row>
    <row r="325" spans="1:8" ht="18" customHeight="1" x14ac:dyDescent="0.2">
      <c r="A325" s="62" t="s">
        <v>182</v>
      </c>
      <c r="B325" s="48" t="s">
        <v>183</v>
      </c>
      <c r="C325" s="7"/>
      <c r="D325" s="7"/>
      <c r="E325" s="3">
        <v>30000</v>
      </c>
      <c r="F325" s="39"/>
      <c r="G325" s="39"/>
      <c r="H325" s="39">
        <v>30000</v>
      </c>
    </row>
    <row r="326" spans="1:8" ht="18" customHeight="1" x14ac:dyDescent="0.2">
      <c r="A326" s="62" t="s">
        <v>184</v>
      </c>
      <c r="B326" s="48" t="s">
        <v>185</v>
      </c>
      <c r="C326" s="7">
        <v>0</v>
      </c>
      <c r="D326" s="7">
        <v>0</v>
      </c>
      <c r="E326" s="3">
        <v>50000</v>
      </c>
      <c r="F326" s="39"/>
      <c r="G326" s="39"/>
      <c r="H326" s="39">
        <v>50000</v>
      </c>
    </row>
    <row r="327" spans="1:8" ht="18" customHeight="1" x14ac:dyDescent="0.2">
      <c r="A327" s="47">
        <v>10057901000</v>
      </c>
      <c r="B327" s="48" t="s">
        <v>102</v>
      </c>
      <c r="C327" s="7">
        <v>100</v>
      </c>
      <c r="D327" s="7">
        <v>100</v>
      </c>
      <c r="E327" s="3">
        <v>1000</v>
      </c>
      <c r="F327" s="39"/>
      <c r="G327" s="39"/>
      <c r="H327" s="39">
        <v>1000</v>
      </c>
    </row>
    <row r="328" spans="1:8" ht="13.5" thickBot="1" x14ac:dyDescent="0.25">
      <c r="A328" s="41" t="s">
        <v>117</v>
      </c>
      <c r="B328" s="42"/>
      <c r="C328" s="4">
        <f>SUM(C301:C327)</f>
        <v>248535</v>
      </c>
      <c r="D328" s="4">
        <f>SUM(D301:D327)</f>
        <v>245750</v>
      </c>
      <c r="E328" s="4">
        <v>877000</v>
      </c>
      <c r="F328" s="4">
        <f t="shared" ref="F328:G328" si="8">SUM(F301:F327)</f>
        <v>0</v>
      </c>
      <c r="G328" s="4">
        <f t="shared" si="8"/>
        <v>0</v>
      </c>
      <c r="H328" s="4">
        <v>877000</v>
      </c>
    </row>
    <row r="329" spans="1:8" x14ac:dyDescent="0.2">
      <c r="C329" s="6"/>
      <c r="D329" s="6"/>
    </row>
    <row r="330" spans="1:8" ht="13.5" thickBot="1" x14ac:dyDescent="0.25">
      <c r="A330" s="64" t="s">
        <v>186</v>
      </c>
      <c r="B330" s="65"/>
      <c r="C330" s="65"/>
      <c r="D330" s="65"/>
      <c r="E330" s="65"/>
      <c r="F330" s="65"/>
      <c r="G330" s="65"/>
      <c r="H330" s="65"/>
    </row>
    <row r="331" spans="1:8" ht="13.5" thickTop="1" x14ac:dyDescent="0.2">
      <c r="C331" s="6"/>
    </row>
    <row r="332" spans="1:8" ht="27.75" customHeight="1" x14ac:dyDescent="0.2">
      <c r="A332" s="67" t="s">
        <v>7</v>
      </c>
      <c r="B332" s="67"/>
      <c r="C332" s="67"/>
      <c r="D332" s="67"/>
    </row>
    <row r="333" spans="1:8" x14ac:dyDescent="0.2">
      <c r="A333" s="46"/>
      <c r="B333" s="46"/>
      <c r="C333" s="46"/>
      <c r="D333" s="46"/>
    </row>
    <row r="334" spans="1:8" ht="20.25" customHeight="1" x14ac:dyDescent="0.2">
      <c r="A334" s="68" t="s">
        <v>187</v>
      </c>
      <c r="B334" s="68"/>
      <c r="C334" s="68"/>
      <c r="D334" s="68"/>
    </row>
    <row r="335" spans="1:8" x14ac:dyDescent="0.2">
      <c r="A335" s="69"/>
      <c r="B335" s="69"/>
      <c r="C335" s="69"/>
      <c r="D335" s="69"/>
    </row>
    <row r="336" spans="1:8" x14ac:dyDescent="0.2">
      <c r="A336" s="70" t="s">
        <v>188</v>
      </c>
      <c r="B336" s="69"/>
      <c r="C336" s="69"/>
      <c r="D336" s="69"/>
    </row>
    <row r="337" spans="1:5" x14ac:dyDescent="0.2">
      <c r="A337" s="69"/>
      <c r="B337" s="69"/>
      <c r="C337" s="69"/>
      <c r="D337" s="69"/>
    </row>
    <row r="338" spans="1:5" x14ac:dyDescent="0.2">
      <c r="A338" s="63" t="s">
        <v>189</v>
      </c>
      <c r="B338" s="69"/>
      <c r="C338" s="69"/>
      <c r="E338" s="11">
        <v>25000</v>
      </c>
    </row>
    <row r="339" spans="1:5" x14ac:dyDescent="0.2">
      <c r="A339" s="63" t="s">
        <v>190</v>
      </c>
      <c r="B339" s="69"/>
      <c r="C339" s="69"/>
      <c r="E339" s="11">
        <v>10000</v>
      </c>
    </row>
    <row r="340" spans="1:5" x14ac:dyDescent="0.2">
      <c r="A340" s="63" t="s">
        <v>191</v>
      </c>
      <c r="B340" s="69"/>
      <c r="C340" s="69"/>
      <c r="E340" s="12">
        <v>35000</v>
      </c>
    </row>
    <row r="341" spans="1:5" x14ac:dyDescent="0.2">
      <c r="A341" s="26"/>
    </row>
    <row r="342" spans="1:5" x14ac:dyDescent="0.2">
      <c r="A342" s="71" t="s">
        <v>192</v>
      </c>
    </row>
    <row r="343" spans="1:5" x14ac:dyDescent="0.2">
      <c r="A343" s="26"/>
    </row>
    <row r="344" spans="1:5" ht="25.5" customHeight="1" x14ac:dyDescent="0.2">
      <c r="A344" s="72" t="s">
        <v>193</v>
      </c>
      <c r="B344" s="72"/>
      <c r="C344" s="69"/>
      <c r="E344" s="11">
        <v>30000</v>
      </c>
    </row>
    <row r="345" spans="1:5" x14ac:dyDescent="0.2">
      <c r="A345" s="63" t="s">
        <v>194</v>
      </c>
      <c r="B345" s="69"/>
      <c r="C345" s="69"/>
      <c r="E345" s="11">
        <v>10000</v>
      </c>
    </row>
    <row r="346" spans="1:5" x14ac:dyDescent="0.2">
      <c r="A346" s="63" t="s">
        <v>195</v>
      </c>
      <c r="B346" s="69"/>
      <c r="C346" s="69"/>
      <c r="E346" s="12">
        <v>40000</v>
      </c>
    </row>
    <row r="347" spans="1:5" x14ac:dyDescent="0.2">
      <c r="A347" s="26"/>
    </row>
    <row r="348" spans="1:5" x14ac:dyDescent="0.2">
      <c r="A348" s="26"/>
    </row>
    <row r="349" spans="1:5" x14ac:dyDescent="0.2">
      <c r="A349" s="71" t="s">
        <v>196</v>
      </c>
    </row>
    <row r="350" spans="1:5" x14ac:dyDescent="0.2">
      <c r="A350" s="26"/>
    </row>
    <row r="351" spans="1:5" x14ac:dyDescent="0.2">
      <c r="A351" s="63" t="s">
        <v>197</v>
      </c>
      <c r="B351" s="69"/>
      <c r="C351" s="69"/>
      <c r="E351" s="11">
        <v>53450</v>
      </c>
    </row>
    <row r="352" spans="1:5" x14ac:dyDescent="0.2">
      <c r="A352" s="63" t="s">
        <v>198</v>
      </c>
      <c r="B352" s="69"/>
      <c r="C352" s="69"/>
      <c r="E352" s="11"/>
    </row>
    <row r="353" spans="1:5" x14ac:dyDescent="0.2">
      <c r="A353" s="63" t="s">
        <v>194</v>
      </c>
      <c r="B353" s="69"/>
      <c r="C353" s="69"/>
      <c r="E353" s="11">
        <v>10000</v>
      </c>
    </row>
    <row r="354" spans="1:5" x14ac:dyDescent="0.2">
      <c r="A354" s="63" t="s">
        <v>199</v>
      </c>
      <c r="B354" s="69"/>
      <c r="C354" s="69"/>
      <c r="E354" s="12">
        <v>63450</v>
      </c>
    </row>
    <row r="355" spans="1:5" x14ac:dyDescent="0.2">
      <c r="A355" s="26"/>
      <c r="E355" s="40"/>
    </row>
    <row r="356" spans="1:5" x14ac:dyDescent="0.2">
      <c r="A356" s="26"/>
      <c r="E356" s="40"/>
    </row>
    <row r="357" spans="1:5" x14ac:dyDescent="0.2">
      <c r="A357" s="71" t="s">
        <v>200</v>
      </c>
      <c r="E357" s="40"/>
    </row>
    <row r="358" spans="1:5" x14ac:dyDescent="0.2">
      <c r="A358" s="26"/>
      <c r="E358" s="40"/>
    </row>
    <row r="359" spans="1:5" x14ac:dyDescent="0.2">
      <c r="A359" s="63" t="s">
        <v>201</v>
      </c>
      <c r="B359" s="69"/>
      <c r="C359" s="69"/>
      <c r="E359" s="12">
        <v>30000</v>
      </c>
    </row>
    <row r="360" spans="1:5" x14ac:dyDescent="0.2">
      <c r="A360" s="26"/>
      <c r="E360" s="40"/>
    </row>
    <row r="361" spans="1:5" x14ac:dyDescent="0.2">
      <c r="C361" s="6"/>
    </row>
    <row r="362" spans="1:5" s="46" customFormat="1" ht="13.5" thickBot="1" x14ac:dyDescent="0.25">
      <c r="A362" s="46" t="s">
        <v>202</v>
      </c>
      <c r="C362" s="13"/>
      <c r="E362" s="66">
        <v>138450</v>
      </c>
    </row>
    <row r="363" spans="1:5" ht="19.5" customHeight="1" thickTop="1" x14ac:dyDescent="0.2">
      <c r="B363" s="54"/>
      <c r="C363" s="6"/>
    </row>
    <row r="364" spans="1:5" ht="31.5" customHeight="1" x14ac:dyDescent="0.2">
      <c r="A364" s="68" t="s">
        <v>7</v>
      </c>
      <c r="B364" s="68"/>
      <c r="C364" s="68"/>
      <c r="D364" s="68"/>
    </row>
    <row r="365" spans="1:5" ht="33.75" customHeight="1" x14ac:dyDescent="0.2">
      <c r="A365" s="73" t="s">
        <v>203</v>
      </c>
      <c r="B365" s="73"/>
      <c r="C365" s="73"/>
      <c r="D365" s="73"/>
    </row>
    <row r="366" spans="1:5" x14ac:dyDescent="0.2">
      <c r="C366" s="6"/>
    </row>
    <row r="367" spans="1:5" x14ac:dyDescent="0.2">
      <c r="C367" s="6"/>
    </row>
    <row r="368" spans="1:5" ht="18.75" customHeight="1" x14ac:dyDescent="0.2">
      <c r="A368" s="53" t="s">
        <v>204</v>
      </c>
      <c r="C368" s="74">
        <f>C48</f>
        <v>3857231</v>
      </c>
      <c r="E368" s="75">
        <f>H48</f>
        <v>6349756.3399999999</v>
      </c>
    </row>
    <row r="369" spans="1:5" ht="20.25" customHeight="1" x14ac:dyDescent="0.2">
      <c r="A369" s="53" t="s">
        <v>112</v>
      </c>
      <c r="C369" s="14" t="e">
        <f>C328+C278+C296+C271+C228+C210+C181+C173+C233+C126+C113+#REF!+C99</f>
        <v>#REF!</v>
      </c>
      <c r="E369" s="13">
        <f>H99+H113+H126+H173+H210+H271+H278+H296+H328</f>
        <v>6320312.1299999999</v>
      </c>
    </row>
    <row r="370" spans="1:5" x14ac:dyDescent="0.2">
      <c r="C370" s="6"/>
      <c r="E370" s="6"/>
    </row>
    <row r="371" spans="1:5" hidden="1" x14ac:dyDescent="0.2">
      <c r="B371" s="76" t="s">
        <v>205</v>
      </c>
      <c r="C371" s="13" t="e">
        <f>C368-C369</f>
        <v>#REF!</v>
      </c>
      <c r="E371" s="13" t="e">
        <v>#REF!</v>
      </c>
    </row>
    <row r="372" spans="1:5" x14ac:dyDescent="0.2">
      <c r="C372" s="6"/>
      <c r="E372" s="77">
        <f>E368-E369</f>
        <v>29444.209999999963</v>
      </c>
    </row>
    <row r="373" spans="1:5" x14ac:dyDescent="0.2">
      <c r="C373" s="6"/>
    </row>
    <row r="374" spans="1:5" x14ac:dyDescent="0.2">
      <c r="C374" s="6"/>
    </row>
    <row r="375" spans="1:5" x14ac:dyDescent="0.2">
      <c r="C375" s="6"/>
    </row>
    <row r="376" spans="1:5" x14ac:dyDescent="0.2">
      <c r="C376" s="6"/>
    </row>
    <row r="377" spans="1:5" x14ac:dyDescent="0.2">
      <c r="C377" s="6"/>
    </row>
    <row r="378" spans="1:5" x14ac:dyDescent="0.2">
      <c r="C378" s="6"/>
    </row>
    <row r="379" spans="1:5" x14ac:dyDescent="0.2">
      <c r="C379" s="6"/>
    </row>
    <row r="380" spans="1:5" x14ac:dyDescent="0.2">
      <c r="C380" s="6"/>
    </row>
    <row r="381" spans="1:5" x14ac:dyDescent="0.2">
      <c r="C381" s="6"/>
    </row>
    <row r="382" spans="1:5" x14ac:dyDescent="0.2">
      <c r="C382" s="6"/>
    </row>
    <row r="383" spans="1:5" x14ac:dyDescent="0.2">
      <c r="C383" s="6"/>
    </row>
    <row r="384" spans="1:5" x14ac:dyDescent="0.2">
      <c r="C384" s="6"/>
    </row>
    <row r="385" spans="3:3" x14ac:dyDescent="0.2">
      <c r="C385" s="6"/>
    </row>
    <row r="386" spans="3:3" x14ac:dyDescent="0.2">
      <c r="C386" s="6"/>
    </row>
    <row r="387" spans="3:3" x14ac:dyDescent="0.2">
      <c r="C387" s="6"/>
    </row>
    <row r="388" spans="3:3" x14ac:dyDescent="0.2">
      <c r="C388" s="6"/>
    </row>
    <row r="389" spans="3:3" x14ac:dyDescent="0.2">
      <c r="C389" s="6"/>
    </row>
    <row r="390" spans="3:3" x14ac:dyDescent="0.2">
      <c r="C390" s="6"/>
    </row>
    <row r="391" spans="3:3" x14ac:dyDescent="0.2">
      <c r="C391" s="6"/>
    </row>
    <row r="392" spans="3:3" x14ac:dyDescent="0.2">
      <c r="C392" s="6"/>
    </row>
    <row r="393" spans="3:3" x14ac:dyDescent="0.2">
      <c r="C393" s="6"/>
    </row>
    <row r="394" spans="3:3" x14ac:dyDescent="0.2">
      <c r="C394" s="6"/>
    </row>
    <row r="395" spans="3:3" x14ac:dyDescent="0.2">
      <c r="C395" s="6"/>
    </row>
    <row r="396" spans="3:3" x14ac:dyDescent="0.2">
      <c r="C396" s="6"/>
    </row>
    <row r="397" spans="3:3" x14ac:dyDescent="0.2">
      <c r="C397" s="6"/>
    </row>
    <row r="398" spans="3:3" x14ac:dyDescent="0.2">
      <c r="C398" s="6"/>
    </row>
    <row r="399" spans="3:3" x14ac:dyDescent="0.2">
      <c r="C399" s="6"/>
    </row>
    <row r="400" spans="3:3" x14ac:dyDescent="0.2">
      <c r="C400" s="6"/>
    </row>
    <row r="401" spans="3:3" x14ac:dyDescent="0.2">
      <c r="C401" s="6"/>
    </row>
    <row r="402" spans="3:3" x14ac:dyDescent="0.2">
      <c r="C402" s="6"/>
    </row>
    <row r="403" spans="3:3" x14ac:dyDescent="0.2">
      <c r="C403" s="6"/>
    </row>
    <row r="404" spans="3:3" x14ac:dyDescent="0.2">
      <c r="C404" s="6"/>
    </row>
    <row r="405" spans="3:3" x14ac:dyDescent="0.2">
      <c r="C405" s="6"/>
    </row>
    <row r="406" spans="3:3" x14ac:dyDescent="0.2">
      <c r="C406" s="6"/>
    </row>
    <row r="407" spans="3:3" x14ac:dyDescent="0.2">
      <c r="C407" s="6"/>
    </row>
    <row r="408" spans="3:3" x14ac:dyDescent="0.2">
      <c r="C408" s="6"/>
    </row>
    <row r="409" spans="3:3" x14ac:dyDescent="0.2">
      <c r="C409" s="6"/>
    </row>
    <row r="410" spans="3:3" x14ac:dyDescent="0.2">
      <c r="C410" s="6"/>
    </row>
    <row r="411" spans="3:3" x14ac:dyDescent="0.2">
      <c r="C411" s="6"/>
    </row>
    <row r="412" spans="3:3" x14ac:dyDescent="0.2">
      <c r="C412" s="6"/>
    </row>
    <row r="413" spans="3:3" x14ac:dyDescent="0.2">
      <c r="C413" s="6"/>
    </row>
    <row r="414" spans="3:3" x14ac:dyDescent="0.2">
      <c r="C414" s="6"/>
    </row>
    <row r="415" spans="3:3" x14ac:dyDescent="0.2">
      <c r="C415" s="6"/>
    </row>
    <row r="416" spans="3:3" x14ac:dyDescent="0.2">
      <c r="C416" s="6"/>
    </row>
    <row r="417" spans="3:3" x14ac:dyDescent="0.2">
      <c r="C417" s="6"/>
    </row>
    <row r="418" spans="3:3" x14ac:dyDescent="0.2">
      <c r="C418" s="6"/>
    </row>
    <row r="419" spans="3:3" x14ac:dyDescent="0.2">
      <c r="C419" s="6"/>
    </row>
    <row r="420" spans="3:3" x14ac:dyDescent="0.2">
      <c r="C420" s="6"/>
    </row>
    <row r="421" spans="3:3" x14ac:dyDescent="0.2">
      <c r="C421" s="6"/>
    </row>
    <row r="422" spans="3:3" x14ac:dyDescent="0.2">
      <c r="C422" s="6"/>
    </row>
    <row r="423" spans="3:3" x14ac:dyDescent="0.2">
      <c r="C423" s="6"/>
    </row>
    <row r="424" spans="3:3" x14ac:dyDescent="0.2">
      <c r="C424" s="6"/>
    </row>
    <row r="425" spans="3:3" x14ac:dyDescent="0.2">
      <c r="C425" s="6"/>
    </row>
    <row r="426" spans="3:3" x14ac:dyDescent="0.2">
      <c r="C426" s="6"/>
    </row>
    <row r="427" spans="3:3" x14ac:dyDescent="0.2">
      <c r="C427" s="6"/>
    </row>
    <row r="428" spans="3:3" x14ac:dyDescent="0.2">
      <c r="C428" s="6"/>
    </row>
    <row r="429" spans="3:3" x14ac:dyDescent="0.2">
      <c r="C429" s="6"/>
    </row>
    <row r="430" spans="3:3" x14ac:dyDescent="0.2">
      <c r="C430" s="6"/>
    </row>
    <row r="431" spans="3:3" x14ac:dyDescent="0.2">
      <c r="C431" s="6"/>
    </row>
    <row r="432" spans="3:3" x14ac:dyDescent="0.2">
      <c r="C432" s="6"/>
    </row>
    <row r="433" spans="3:3" x14ac:dyDescent="0.2">
      <c r="C433" s="6"/>
    </row>
    <row r="434" spans="3:3" x14ac:dyDescent="0.2">
      <c r="C434" s="6"/>
    </row>
    <row r="435" spans="3:3" x14ac:dyDescent="0.2">
      <c r="C435" s="6"/>
    </row>
    <row r="436" spans="3:3" x14ac:dyDescent="0.2">
      <c r="C436" s="6"/>
    </row>
    <row r="437" spans="3:3" x14ac:dyDescent="0.2">
      <c r="C437" s="6"/>
    </row>
    <row r="438" spans="3:3" x14ac:dyDescent="0.2">
      <c r="C438" s="6"/>
    </row>
    <row r="439" spans="3:3" x14ac:dyDescent="0.2">
      <c r="C439" s="6"/>
    </row>
    <row r="440" spans="3:3" x14ac:dyDescent="0.2">
      <c r="C440" s="6"/>
    </row>
    <row r="441" spans="3:3" x14ac:dyDescent="0.2">
      <c r="C441" s="6"/>
    </row>
    <row r="442" spans="3:3" x14ac:dyDescent="0.2">
      <c r="C442" s="6"/>
    </row>
    <row r="443" spans="3:3" x14ac:dyDescent="0.2">
      <c r="C443" s="6"/>
    </row>
    <row r="444" spans="3:3" x14ac:dyDescent="0.2">
      <c r="C444" s="6"/>
    </row>
    <row r="445" spans="3:3" x14ac:dyDescent="0.2">
      <c r="C445" s="6"/>
    </row>
    <row r="446" spans="3:3" x14ac:dyDescent="0.2">
      <c r="C446" s="6"/>
    </row>
    <row r="447" spans="3:3" x14ac:dyDescent="0.2">
      <c r="C447" s="6"/>
    </row>
    <row r="448" spans="3:3" x14ac:dyDescent="0.2">
      <c r="C448" s="6"/>
    </row>
    <row r="449" spans="3:3" x14ac:dyDescent="0.2">
      <c r="C449" s="6"/>
    </row>
    <row r="450" spans="3:3" x14ac:dyDescent="0.2">
      <c r="C450" s="6"/>
    </row>
    <row r="451" spans="3:3" x14ac:dyDescent="0.2">
      <c r="C451" s="6"/>
    </row>
    <row r="452" spans="3:3" x14ac:dyDescent="0.2">
      <c r="C452" s="6"/>
    </row>
    <row r="453" spans="3:3" x14ac:dyDescent="0.2">
      <c r="C453" s="6"/>
    </row>
    <row r="454" spans="3:3" x14ac:dyDescent="0.2">
      <c r="C454" s="6"/>
    </row>
    <row r="455" spans="3:3" x14ac:dyDescent="0.2">
      <c r="C455" s="6"/>
    </row>
    <row r="456" spans="3:3" x14ac:dyDescent="0.2">
      <c r="C456" s="6"/>
    </row>
    <row r="457" spans="3:3" x14ac:dyDescent="0.2">
      <c r="C457" s="6"/>
    </row>
    <row r="458" spans="3:3" x14ac:dyDescent="0.2">
      <c r="C458" s="6"/>
    </row>
    <row r="459" spans="3:3" x14ac:dyDescent="0.2">
      <c r="C459" s="6"/>
    </row>
    <row r="460" spans="3:3" x14ac:dyDescent="0.2">
      <c r="C460" s="6"/>
    </row>
    <row r="461" spans="3:3" x14ac:dyDescent="0.2">
      <c r="C461" s="6"/>
    </row>
    <row r="462" spans="3:3" x14ac:dyDescent="0.2">
      <c r="C462" s="6"/>
    </row>
    <row r="463" spans="3:3" x14ac:dyDescent="0.2">
      <c r="C463" s="6"/>
    </row>
    <row r="464" spans="3:3" x14ac:dyDescent="0.2">
      <c r="C464" s="6"/>
    </row>
    <row r="465" spans="3:3" x14ac:dyDescent="0.2">
      <c r="C465" s="6"/>
    </row>
    <row r="466" spans="3:3" x14ac:dyDescent="0.2">
      <c r="C466" s="6"/>
    </row>
    <row r="467" spans="3:3" x14ac:dyDescent="0.2">
      <c r="C467" s="6"/>
    </row>
    <row r="468" spans="3:3" x14ac:dyDescent="0.2">
      <c r="C468" s="6"/>
    </row>
    <row r="469" spans="3:3" x14ac:dyDescent="0.2">
      <c r="C469" s="6"/>
    </row>
    <row r="470" spans="3:3" x14ac:dyDescent="0.2">
      <c r="C470" s="6"/>
    </row>
    <row r="471" spans="3:3" x14ac:dyDescent="0.2">
      <c r="C471" s="6"/>
    </row>
    <row r="472" spans="3:3" x14ac:dyDescent="0.2">
      <c r="C472" s="6"/>
    </row>
    <row r="473" spans="3:3" x14ac:dyDescent="0.2">
      <c r="C473" s="6"/>
    </row>
    <row r="474" spans="3:3" x14ac:dyDescent="0.2">
      <c r="C474" s="6"/>
    </row>
    <row r="475" spans="3:3" x14ac:dyDescent="0.2">
      <c r="C475" s="6"/>
    </row>
    <row r="476" spans="3:3" x14ac:dyDescent="0.2">
      <c r="C476" s="6"/>
    </row>
    <row r="477" spans="3:3" x14ac:dyDescent="0.2">
      <c r="C477" s="6"/>
    </row>
    <row r="478" spans="3:3" x14ac:dyDescent="0.2">
      <c r="C478" s="6"/>
    </row>
    <row r="479" spans="3:3" x14ac:dyDescent="0.2">
      <c r="C479" s="6"/>
    </row>
    <row r="480" spans="3:3" x14ac:dyDescent="0.2">
      <c r="C480" s="6"/>
    </row>
    <row r="481" spans="3:3" x14ac:dyDescent="0.2">
      <c r="C481" s="6"/>
    </row>
    <row r="482" spans="3:3" x14ac:dyDescent="0.2">
      <c r="C482" s="6"/>
    </row>
    <row r="483" spans="3:3" x14ac:dyDescent="0.2">
      <c r="C483" s="6"/>
    </row>
    <row r="484" spans="3:3" x14ac:dyDescent="0.2">
      <c r="C484" s="6"/>
    </row>
    <row r="485" spans="3:3" x14ac:dyDescent="0.2">
      <c r="C485" s="6"/>
    </row>
    <row r="486" spans="3:3" x14ac:dyDescent="0.2">
      <c r="C486" s="6"/>
    </row>
    <row r="487" spans="3:3" x14ac:dyDescent="0.2">
      <c r="C487" s="6"/>
    </row>
    <row r="488" spans="3:3" x14ac:dyDescent="0.2">
      <c r="C488" s="6"/>
    </row>
    <row r="489" spans="3:3" x14ac:dyDescent="0.2">
      <c r="C489" s="6"/>
    </row>
    <row r="490" spans="3:3" x14ac:dyDescent="0.2">
      <c r="C490" s="6"/>
    </row>
    <row r="491" spans="3:3" x14ac:dyDescent="0.2">
      <c r="C491" s="6"/>
    </row>
    <row r="492" spans="3:3" x14ac:dyDescent="0.2">
      <c r="C492" s="6"/>
    </row>
    <row r="493" spans="3:3" x14ac:dyDescent="0.2">
      <c r="C493" s="6"/>
    </row>
    <row r="494" spans="3:3" x14ac:dyDescent="0.2">
      <c r="C494" s="6"/>
    </row>
    <row r="495" spans="3:3" x14ac:dyDescent="0.2">
      <c r="C495" s="6"/>
    </row>
    <row r="496" spans="3:3" x14ac:dyDescent="0.2">
      <c r="C496" s="6"/>
    </row>
    <row r="497" spans="3:3" x14ac:dyDescent="0.2">
      <c r="C497" s="6"/>
    </row>
    <row r="498" spans="3:3" x14ac:dyDescent="0.2">
      <c r="C498" s="6"/>
    </row>
    <row r="499" spans="3:3" x14ac:dyDescent="0.2">
      <c r="C499" s="6"/>
    </row>
    <row r="500" spans="3:3" x14ac:dyDescent="0.2">
      <c r="C500" s="6"/>
    </row>
    <row r="501" spans="3:3" x14ac:dyDescent="0.2">
      <c r="C501" s="6"/>
    </row>
    <row r="502" spans="3:3" x14ac:dyDescent="0.2">
      <c r="C502" s="6"/>
    </row>
    <row r="503" spans="3:3" x14ac:dyDescent="0.2">
      <c r="C503" s="6"/>
    </row>
  </sheetData>
  <mergeCells count="8">
    <mergeCell ref="A364:D364"/>
    <mergeCell ref="A365:D365"/>
    <mergeCell ref="A1:D1"/>
    <mergeCell ref="A3:D3"/>
    <mergeCell ref="A6:D6"/>
    <mergeCell ref="A332:D332"/>
    <mergeCell ref="A334:D334"/>
    <mergeCell ref="A344:B344"/>
  </mergeCells>
  <pageMargins left="0.7" right="0.7" top="0.75" bottom="0.75" header="0.3" footer="0.3"/>
  <pageSetup scale="70" fitToHeight="64" orientation="portrait" r:id="rId1"/>
  <headerFooter alignWithMargins="0">
    <oddHeader xml:space="preserve">&amp;C&amp;"Times New Roman,Bold"&amp;9CITY OF QUITMAN, GEORGIA
ANNUAL OPERATING BUDGET
FISCAL YEAR 2018-2019
</oddHeader>
    <oddFooter>&amp;C&amp;P</oddFooter>
  </headerFooter>
  <rowBreaks count="5" manualBreakCount="5">
    <brk id="48" max="16383" man="1"/>
    <brk id="113" max="16383" man="1"/>
    <brk id="181" max="16383" man="1"/>
    <brk id="271" max="5" man="1"/>
    <brk id="32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203B7-E62C-4AEB-AAF8-5D50B7AC9916}">
  <sheetPr>
    <tabColor rgb="FF7030A0"/>
    <pageSetUpPr fitToPage="1"/>
  </sheetPr>
  <dimension ref="A1:H58"/>
  <sheetViews>
    <sheetView showGridLines="0" topLeftCell="A19" zoomScaleNormal="100" zoomScaleSheetLayoutView="90" workbookViewId="0">
      <selection activeCell="L6" sqref="L6"/>
    </sheetView>
  </sheetViews>
  <sheetFormatPr defaultColWidth="9.140625" defaultRowHeight="12.75" x14ac:dyDescent="0.2"/>
  <cols>
    <col min="1" max="1" width="18.5703125" style="63" customWidth="1"/>
    <col min="2" max="2" width="33.85546875" style="26" customWidth="1"/>
    <col min="3" max="3" width="15.85546875" style="26" hidden="1" customWidth="1"/>
    <col min="4" max="4" width="13" style="26" hidden="1" customWidth="1"/>
    <col min="5" max="5" width="12" style="26" bestFit="1" customWidth="1"/>
    <col min="6" max="7" width="9.140625" style="26"/>
    <col min="8" max="8" width="14.140625" style="26" bestFit="1" customWidth="1"/>
    <col min="9" max="16384" width="9.140625" style="26"/>
  </cols>
  <sheetData>
    <row r="1" spans="1:8" ht="20.25" x14ac:dyDescent="0.2">
      <c r="A1" s="25" t="s">
        <v>206</v>
      </c>
      <c r="B1" s="25"/>
      <c r="C1" s="25"/>
      <c r="D1" s="25"/>
    </row>
    <row r="2" spans="1:8" ht="20.25" x14ac:dyDescent="0.2">
      <c r="A2" s="27"/>
      <c r="B2" s="28"/>
      <c r="C2" s="28"/>
      <c r="D2" s="28"/>
    </row>
    <row r="3" spans="1:8" ht="20.25" x14ac:dyDescent="0.2">
      <c r="A3" s="25" t="s">
        <v>207</v>
      </c>
      <c r="B3" s="25"/>
      <c r="C3" s="25"/>
      <c r="D3" s="25"/>
    </row>
    <row r="4" spans="1:8" ht="13.5" customHeight="1" x14ac:dyDescent="0.2">
      <c r="A4" s="27"/>
      <c r="B4" s="28"/>
      <c r="C4" s="28"/>
      <c r="D4" s="28"/>
    </row>
    <row r="5" spans="1:8" ht="49.5" customHeight="1" x14ac:dyDescent="0.2">
      <c r="A5" s="78" t="s">
        <v>2</v>
      </c>
      <c r="B5" s="78" t="s">
        <v>208</v>
      </c>
      <c r="C5" s="28"/>
      <c r="D5" s="28"/>
    </row>
    <row r="6" spans="1:8" s="69" customFormat="1" ht="43.5" customHeight="1" x14ac:dyDescent="0.2">
      <c r="A6" s="80"/>
      <c r="B6" s="81" t="s">
        <v>209</v>
      </c>
      <c r="C6" s="82">
        <v>0</v>
      </c>
      <c r="D6" s="82">
        <v>0</v>
      </c>
    </row>
    <row r="7" spans="1:8" ht="17.25" customHeight="1" x14ac:dyDescent="0.2">
      <c r="A7" s="83" t="s">
        <v>10</v>
      </c>
      <c r="B7" s="52" t="s">
        <v>11</v>
      </c>
      <c r="C7" s="55" t="s">
        <v>12</v>
      </c>
      <c r="D7" s="84" t="s">
        <v>13</v>
      </c>
      <c r="E7" s="35" t="s">
        <v>210</v>
      </c>
      <c r="F7" s="35" t="s">
        <v>15</v>
      </c>
      <c r="G7" s="35" t="s">
        <v>16</v>
      </c>
      <c r="H7" s="36" t="s">
        <v>211</v>
      </c>
    </row>
    <row r="8" spans="1:8" ht="18" hidden="1" customHeight="1" x14ac:dyDescent="0.2">
      <c r="A8" s="85">
        <v>54031000001</v>
      </c>
      <c r="B8" s="48" t="s">
        <v>9</v>
      </c>
      <c r="C8" s="7">
        <v>0</v>
      </c>
      <c r="D8" s="7"/>
    </row>
    <row r="9" spans="1:8" ht="9.75" hidden="1" customHeight="1" x14ac:dyDescent="0.2">
      <c r="A9" s="85">
        <v>54031001700</v>
      </c>
      <c r="B9" s="48" t="s">
        <v>212</v>
      </c>
      <c r="C9" s="7">
        <v>0</v>
      </c>
      <c r="D9" s="7"/>
    </row>
    <row r="10" spans="1:8" ht="18" customHeight="1" x14ac:dyDescent="0.2">
      <c r="A10" s="85">
        <v>54034004110</v>
      </c>
      <c r="B10" s="48" t="s">
        <v>213</v>
      </c>
      <c r="C10" s="7">
        <v>400000</v>
      </c>
      <c r="D10" s="7">
        <v>400000</v>
      </c>
      <c r="E10" s="86">
        <v>450000</v>
      </c>
      <c r="F10" s="39"/>
      <c r="G10" s="39"/>
      <c r="H10" s="39">
        <v>450000</v>
      </c>
    </row>
    <row r="11" spans="1:8" ht="18" customHeight="1" x14ac:dyDescent="0.2">
      <c r="A11" s="85">
        <v>54034004111</v>
      </c>
      <c r="B11" s="48" t="s">
        <v>214</v>
      </c>
      <c r="C11" s="7">
        <v>400000</v>
      </c>
      <c r="D11" s="7">
        <v>400000</v>
      </c>
      <c r="E11" s="86">
        <v>100</v>
      </c>
      <c r="F11" s="39"/>
      <c r="G11" s="39"/>
      <c r="H11" s="39">
        <v>100</v>
      </c>
    </row>
    <row r="12" spans="1:8" ht="18" customHeight="1" x14ac:dyDescent="0.2">
      <c r="A12" s="85">
        <v>54034001000</v>
      </c>
      <c r="B12" s="48" t="s">
        <v>49</v>
      </c>
      <c r="C12" s="7">
        <v>400000</v>
      </c>
      <c r="D12" s="7">
        <v>400000</v>
      </c>
      <c r="E12" s="86">
        <v>0</v>
      </c>
      <c r="F12" s="39"/>
      <c r="G12" s="39"/>
      <c r="H12" s="39">
        <v>0</v>
      </c>
    </row>
    <row r="13" spans="1:8" ht="18" hidden="1" customHeight="1" x14ac:dyDescent="0.2">
      <c r="A13" s="85">
        <v>54034004112</v>
      </c>
      <c r="B13" s="87" t="s">
        <v>215</v>
      </c>
      <c r="C13" s="7">
        <v>0</v>
      </c>
      <c r="D13" s="7"/>
    </row>
    <row r="14" spans="1:8" ht="18" hidden="1" customHeight="1" x14ac:dyDescent="0.2">
      <c r="A14" s="85">
        <v>54036001000</v>
      </c>
      <c r="B14" s="87" t="s">
        <v>49</v>
      </c>
      <c r="C14" s="7">
        <v>0</v>
      </c>
      <c r="D14" s="7"/>
    </row>
    <row r="15" spans="1:8" ht="18" hidden="1" customHeight="1" thickBot="1" x14ac:dyDescent="0.25">
      <c r="A15" s="85">
        <v>54038009000</v>
      </c>
      <c r="B15" s="87" t="s">
        <v>51</v>
      </c>
      <c r="C15" s="7">
        <v>0</v>
      </c>
      <c r="D15" s="7"/>
    </row>
    <row r="16" spans="1:8" ht="18" hidden="1" customHeight="1" thickBot="1" x14ac:dyDescent="0.25">
      <c r="A16" s="85">
        <v>54039001201</v>
      </c>
      <c r="B16" s="87" t="s">
        <v>216</v>
      </c>
      <c r="C16" s="7">
        <v>0</v>
      </c>
      <c r="D16" s="7"/>
    </row>
    <row r="17" spans="1:8" ht="18" hidden="1" customHeight="1" thickBot="1" x14ac:dyDescent="0.25">
      <c r="A17" s="85">
        <v>54039001202</v>
      </c>
      <c r="B17" s="87" t="s">
        <v>217</v>
      </c>
      <c r="C17" s="7">
        <v>0</v>
      </c>
      <c r="D17" s="7"/>
    </row>
    <row r="18" spans="1:8" s="90" customFormat="1" ht="13.5" thickBot="1" x14ac:dyDescent="0.25">
      <c r="A18" s="88" t="s">
        <v>218</v>
      </c>
      <c r="B18" s="89"/>
      <c r="C18" s="4">
        <f>SUM(C8:C17)</f>
        <v>1200000</v>
      </c>
      <c r="D18" s="4">
        <f>SUM(D8:D17)</f>
        <v>1200000</v>
      </c>
      <c r="E18" s="4">
        <v>450100</v>
      </c>
      <c r="F18" s="4">
        <f t="shared" ref="F18:G18" si="0">SUM(F8:F17)</f>
        <v>0</v>
      </c>
      <c r="G18" s="4">
        <f t="shared" si="0"/>
        <v>0</v>
      </c>
      <c r="H18" s="4">
        <v>450100</v>
      </c>
    </row>
    <row r="19" spans="1:8" ht="33.75" customHeight="1" x14ac:dyDescent="0.2">
      <c r="A19" s="78" t="s">
        <v>63</v>
      </c>
      <c r="B19" s="78" t="s">
        <v>208</v>
      </c>
      <c r="C19" s="28"/>
      <c r="D19" s="28"/>
    </row>
    <row r="20" spans="1:8" ht="33.75" customHeight="1" x14ac:dyDescent="0.2">
      <c r="A20" s="83" t="s">
        <v>219</v>
      </c>
      <c r="B20" s="83" t="s">
        <v>220</v>
      </c>
      <c r="C20" s="84"/>
      <c r="D20" s="84"/>
    </row>
    <row r="21" spans="1:8" x14ac:dyDescent="0.2">
      <c r="A21" s="91"/>
    </row>
    <row r="22" spans="1:8" x14ac:dyDescent="0.2">
      <c r="A22" s="83" t="s">
        <v>10</v>
      </c>
      <c r="B22" s="92" t="s">
        <v>11</v>
      </c>
      <c r="C22" s="55" t="s">
        <v>12</v>
      </c>
      <c r="D22" s="92" t="s">
        <v>13</v>
      </c>
      <c r="E22" s="35" t="s">
        <v>210</v>
      </c>
      <c r="F22" s="35" t="s">
        <v>15</v>
      </c>
      <c r="G22" s="35" t="s">
        <v>16</v>
      </c>
      <c r="H22" s="36" t="s">
        <v>211</v>
      </c>
    </row>
    <row r="23" spans="1:8" ht="18" hidden="1" customHeight="1" x14ac:dyDescent="0.2">
      <c r="A23" s="85">
        <v>54036001000</v>
      </c>
      <c r="B23" s="87" t="s">
        <v>49</v>
      </c>
      <c r="C23" s="7">
        <v>0</v>
      </c>
      <c r="D23" s="7"/>
    </row>
    <row r="24" spans="1:8" ht="18" hidden="1" customHeight="1" x14ac:dyDescent="0.2">
      <c r="A24" s="85">
        <v>54038009000</v>
      </c>
      <c r="B24" s="87" t="s">
        <v>51</v>
      </c>
      <c r="C24" s="7">
        <v>0</v>
      </c>
      <c r="D24" s="7"/>
    </row>
    <row r="25" spans="1:8" ht="18" hidden="1" customHeight="1" x14ac:dyDescent="0.2">
      <c r="A25" s="85">
        <v>54039001201</v>
      </c>
      <c r="B25" s="87" t="s">
        <v>216</v>
      </c>
      <c r="C25" s="7">
        <v>0</v>
      </c>
      <c r="D25" s="7"/>
      <c r="E25" s="86">
        <v>0</v>
      </c>
      <c r="F25" s="39"/>
      <c r="G25" s="39"/>
      <c r="H25" s="39">
        <v>0</v>
      </c>
    </row>
    <row r="26" spans="1:8" ht="18" hidden="1" customHeight="1" x14ac:dyDescent="0.2">
      <c r="A26" s="85">
        <v>54039001202</v>
      </c>
      <c r="B26" s="87" t="s">
        <v>217</v>
      </c>
      <c r="C26" s="7">
        <v>0</v>
      </c>
      <c r="D26" s="7"/>
    </row>
    <row r="27" spans="1:8" ht="18" hidden="1" customHeight="1" x14ac:dyDescent="0.2">
      <c r="A27" s="85">
        <v>54051500001</v>
      </c>
      <c r="B27" s="87" t="s">
        <v>208</v>
      </c>
      <c r="C27" s="7">
        <v>0</v>
      </c>
      <c r="D27" s="7"/>
    </row>
    <row r="28" spans="1:8" ht="18" customHeight="1" x14ac:dyDescent="0.2">
      <c r="A28" s="85">
        <v>54052502111</v>
      </c>
      <c r="B28" s="48" t="s">
        <v>221</v>
      </c>
      <c r="C28" s="7">
        <v>260000</v>
      </c>
      <c r="D28" s="7">
        <v>260000</v>
      </c>
      <c r="E28" s="86">
        <v>530000</v>
      </c>
      <c r="F28" s="39"/>
      <c r="G28" s="39"/>
      <c r="H28" s="39">
        <v>530000</v>
      </c>
    </row>
    <row r="29" spans="1:8" ht="18" hidden="1" customHeight="1" x14ac:dyDescent="0.2">
      <c r="A29" s="85">
        <v>54052503300</v>
      </c>
      <c r="B29" s="48" t="s">
        <v>114</v>
      </c>
      <c r="C29" s="7">
        <v>0</v>
      </c>
      <c r="D29" s="7"/>
    </row>
    <row r="30" spans="1:8" ht="18" hidden="1" customHeight="1" x14ac:dyDescent="0.2">
      <c r="A30" s="85">
        <v>54053501100</v>
      </c>
      <c r="B30" s="48" t="s">
        <v>93</v>
      </c>
      <c r="C30" s="7">
        <v>0</v>
      </c>
      <c r="D30" s="7"/>
    </row>
    <row r="31" spans="1:8" ht="18" hidden="1" customHeight="1" x14ac:dyDescent="0.2">
      <c r="A31" s="85">
        <v>54053501101</v>
      </c>
      <c r="B31" s="48" t="s">
        <v>222</v>
      </c>
      <c r="C31" s="7">
        <v>0</v>
      </c>
      <c r="D31" s="7"/>
    </row>
    <row r="32" spans="1:8" ht="18" hidden="1" customHeight="1" x14ac:dyDescent="0.2">
      <c r="A32" s="85">
        <v>54057501002</v>
      </c>
      <c r="B32" s="48" t="s">
        <v>223</v>
      </c>
      <c r="C32" s="7">
        <v>0</v>
      </c>
      <c r="D32" s="7"/>
    </row>
    <row r="33" spans="1:8" ht="18" hidden="1" customHeight="1" x14ac:dyDescent="0.2">
      <c r="A33" s="85">
        <v>54057501005</v>
      </c>
      <c r="B33" s="48" t="s">
        <v>224</v>
      </c>
      <c r="C33" s="7">
        <v>0</v>
      </c>
      <c r="D33" s="7"/>
    </row>
    <row r="34" spans="1:8" ht="18" customHeight="1" x14ac:dyDescent="0.2">
      <c r="A34" s="85">
        <v>54057509001</v>
      </c>
      <c r="B34" s="48" t="s">
        <v>225</v>
      </c>
      <c r="C34" s="7"/>
      <c r="D34" s="7"/>
      <c r="E34" s="86">
        <v>30000</v>
      </c>
      <c r="F34" s="39"/>
      <c r="G34" s="39"/>
      <c r="H34" s="39">
        <v>30000</v>
      </c>
    </row>
    <row r="35" spans="1:8" ht="18" customHeight="1" x14ac:dyDescent="0.2">
      <c r="A35" s="85">
        <v>54057001005</v>
      </c>
      <c r="B35" s="48" t="s">
        <v>226</v>
      </c>
      <c r="C35" s="7">
        <v>140000</v>
      </c>
      <c r="D35" s="7">
        <v>140000</v>
      </c>
      <c r="E35" s="86">
        <v>40000</v>
      </c>
      <c r="F35" s="39"/>
      <c r="G35" s="39"/>
      <c r="H35" s="39">
        <v>40000</v>
      </c>
    </row>
    <row r="36" spans="1:8" ht="18" hidden="1" customHeight="1" x14ac:dyDescent="0.2">
      <c r="A36" s="85">
        <v>54057509002</v>
      </c>
      <c r="B36" s="87" t="s">
        <v>227</v>
      </c>
      <c r="C36" s="7">
        <v>0</v>
      </c>
      <c r="D36" s="7"/>
    </row>
    <row r="37" spans="1:8" s="46" customFormat="1" ht="13.5" thickBot="1" x14ac:dyDescent="0.25">
      <c r="A37" s="93" t="s">
        <v>112</v>
      </c>
      <c r="B37" s="57"/>
      <c r="C37" s="15">
        <v>1900</v>
      </c>
      <c r="D37" s="15">
        <f>SUM(D23:D36)</f>
        <v>400000</v>
      </c>
      <c r="E37" s="15">
        <v>600000</v>
      </c>
      <c r="F37" s="15">
        <f t="shared" ref="F37:G37" si="1">SUM(F23:F36)</f>
        <v>0</v>
      </c>
      <c r="G37" s="15">
        <f t="shared" si="1"/>
        <v>0</v>
      </c>
      <c r="H37" s="15">
        <v>600000</v>
      </c>
    </row>
    <row r="38" spans="1:8" x14ac:dyDescent="0.2">
      <c r="C38" s="6"/>
    </row>
    <row r="39" spans="1:8" ht="13.5" thickBot="1" x14ac:dyDescent="0.25">
      <c r="A39" s="64" t="s">
        <v>186</v>
      </c>
      <c r="B39" s="94"/>
      <c r="C39" s="18"/>
      <c r="D39" s="94"/>
      <c r="E39" s="94"/>
      <c r="F39" s="94"/>
      <c r="G39" s="94"/>
      <c r="H39" s="94"/>
    </row>
    <row r="40" spans="1:8" ht="13.5" thickTop="1" x14ac:dyDescent="0.2">
      <c r="C40" s="6"/>
    </row>
    <row r="41" spans="1:8" x14ac:dyDescent="0.2">
      <c r="C41" s="6"/>
    </row>
    <row r="42" spans="1:8" x14ac:dyDescent="0.2">
      <c r="A42" s="67" t="s">
        <v>207</v>
      </c>
      <c r="B42" s="67"/>
      <c r="C42" s="67"/>
      <c r="D42" s="67"/>
    </row>
    <row r="43" spans="1:8" x14ac:dyDescent="0.2">
      <c r="A43" s="46"/>
      <c r="B43" s="46"/>
      <c r="C43" s="46"/>
      <c r="D43" s="46"/>
    </row>
    <row r="44" spans="1:8" x14ac:dyDescent="0.2">
      <c r="A44" s="68" t="s">
        <v>187</v>
      </c>
      <c r="B44" s="68"/>
      <c r="C44" s="68"/>
      <c r="D44" s="68"/>
    </row>
    <row r="45" spans="1:8" x14ac:dyDescent="0.2">
      <c r="A45" s="69"/>
      <c r="B45" s="69"/>
      <c r="C45" s="69"/>
      <c r="D45" s="69"/>
    </row>
    <row r="46" spans="1:8" x14ac:dyDescent="0.2">
      <c r="A46" s="70" t="s">
        <v>228</v>
      </c>
      <c r="B46" s="69"/>
      <c r="C46" s="69"/>
      <c r="D46" s="69"/>
    </row>
    <row r="47" spans="1:8" x14ac:dyDescent="0.2">
      <c r="A47" s="69"/>
      <c r="B47" s="69"/>
      <c r="C47" s="69"/>
      <c r="D47" s="69"/>
    </row>
    <row r="48" spans="1:8" x14ac:dyDescent="0.2">
      <c r="A48" s="63" t="s">
        <v>229</v>
      </c>
      <c r="B48" s="69"/>
      <c r="C48" s="69"/>
      <c r="E48" s="11">
        <v>0</v>
      </c>
    </row>
    <row r="49" spans="1:5" x14ac:dyDescent="0.2">
      <c r="B49" s="69"/>
      <c r="C49" s="69"/>
      <c r="E49" s="11"/>
    </row>
    <row r="50" spans="1:5" ht="13.5" thickBot="1" x14ac:dyDescent="0.25">
      <c r="A50" s="26" t="s">
        <v>230</v>
      </c>
      <c r="E50" s="18">
        <v>0</v>
      </c>
    </row>
    <row r="51" spans="1:5" ht="13.5" thickTop="1" x14ac:dyDescent="0.2">
      <c r="A51" s="26"/>
    </row>
    <row r="52" spans="1:5" x14ac:dyDescent="0.2">
      <c r="C52" s="6"/>
    </row>
    <row r="53" spans="1:5" x14ac:dyDescent="0.2">
      <c r="A53" s="67" t="s">
        <v>207</v>
      </c>
      <c r="B53" s="67"/>
      <c r="C53" s="67"/>
      <c r="D53" s="67"/>
    </row>
    <row r="54" spans="1:5" x14ac:dyDescent="0.2">
      <c r="A54" s="95"/>
      <c r="B54" s="96"/>
      <c r="C54" s="19"/>
      <c r="D54" s="96"/>
    </row>
    <row r="55" spans="1:5" x14ac:dyDescent="0.2">
      <c r="A55" s="73" t="s">
        <v>231</v>
      </c>
      <c r="B55" s="73"/>
      <c r="C55" s="73"/>
      <c r="D55" s="73"/>
    </row>
    <row r="56" spans="1:5" x14ac:dyDescent="0.2">
      <c r="C56" s="6"/>
    </row>
    <row r="57" spans="1:5" ht="18.75" customHeight="1" x14ac:dyDescent="0.2">
      <c r="A57" s="53" t="s">
        <v>232</v>
      </c>
      <c r="C57" s="20">
        <f>C18</f>
        <v>1200000</v>
      </c>
      <c r="E57" s="6">
        <v>450100</v>
      </c>
    </row>
    <row r="58" spans="1:5" ht="27" customHeight="1" x14ac:dyDescent="0.2">
      <c r="A58" s="53" t="s">
        <v>112</v>
      </c>
      <c r="C58" s="20">
        <f>C37</f>
        <v>1900</v>
      </c>
      <c r="E58" s="6">
        <v>600000</v>
      </c>
    </row>
  </sheetData>
  <mergeCells count="6">
    <mergeCell ref="A1:D1"/>
    <mergeCell ref="A3:D3"/>
    <mergeCell ref="A42:D42"/>
    <mergeCell ref="A44:D44"/>
    <mergeCell ref="A53:D53"/>
    <mergeCell ref="A55:D55"/>
  </mergeCells>
  <pageMargins left="0.75" right="0.75" top="1.25" bottom="0.75" header="0.5" footer="0.5"/>
  <pageSetup scale="67" fitToHeight="64" orientation="portrait" r:id="rId1"/>
  <headerFooter alignWithMargins="0">
    <oddHeader xml:space="preserve">&amp;C&amp;"Times New Roman,Bold"&amp;9CITY OF QUITMAN, GEORGIA
ANNUAL OPERATING BUDGET
FISCAL YEAR 2018-2019
</oddHeader>
    <oddFooter>&amp;C&amp;P</oddFooter>
  </headerFooter>
  <rowBreaks count="3" manualBreakCount="3">
    <brk id="18" max="16383" man="1"/>
    <brk id="38" max="16383" man="1"/>
    <brk id="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1B7B-A53B-4A2C-80E1-A257B215C75E}">
  <sheetPr>
    <tabColor rgb="FF0070C0"/>
  </sheetPr>
  <dimension ref="A1:H51"/>
  <sheetViews>
    <sheetView showGridLines="0" zoomScaleNormal="100" workbookViewId="0">
      <selection activeCell="P13" sqref="P13"/>
    </sheetView>
  </sheetViews>
  <sheetFormatPr defaultColWidth="9.140625" defaultRowHeight="12.75" x14ac:dyDescent="0.2"/>
  <cols>
    <col min="1" max="1" width="17.42578125" style="26" customWidth="1"/>
    <col min="2" max="2" width="36.85546875" style="26" customWidth="1"/>
    <col min="3" max="3" width="15.7109375" style="26" hidden="1" customWidth="1"/>
    <col min="4" max="4" width="14.85546875" style="26" hidden="1" customWidth="1"/>
    <col min="5" max="5" width="14.140625" style="26" bestFit="1" customWidth="1"/>
    <col min="6" max="7" width="9.140625" style="26"/>
    <col min="8" max="8" width="14.140625" style="26" bestFit="1" customWidth="1"/>
    <col min="9" max="16384" width="9.140625" style="26"/>
  </cols>
  <sheetData>
    <row r="1" spans="1:8" ht="20.25" x14ac:dyDescent="0.2">
      <c r="A1" s="25" t="s">
        <v>233</v>
      </c>
      <c r="B1" s="25"/>
      <c r="C1" s="25"/>
      <c r="D1" s="25"/>
    </row>
    <row r="2" spans="1:8" ht="20.25" x14ac:dyDescent="0.2">
      <c r="A2" s="27"/>
      <c r="B2" s="28"/>
      <c r="C2" s="28"/>
      <c r="D2" s="28"/>
    </row>
    <row r="3" spans="1:8" ht="20.25" x14ac:dyDescent="0.2">
      <c r="A3" s="25" t="s">
        <v>234</v>
      </c>
      <c r="B3" s="25"/>
      <c r="C3" s="25"/>
      <c r="D3" s="25"/>
    </row>
    <row r="4" spans="1:8" ht="13.5" customHeight="1" x14ac:dyDescent="0.2">
      <c r="A4" s="27"/>
      <c r="B4" s="28"/>
      <c r="C4" s="28"/>
      <c r="D4" s="28"/>
    </row>
    <row r="5" spans="1:8" ht="33.75" customHeight="1" x14ac:dyDescent="0.2">
      <c r="A5" s="78" t="s">
        <v>2</v>
      </c>
      <c r="B5" s="78" t="s">
        <v>235</v>
      </c>
      <c r="C5" s="28"/>
      <c r="D5" s="28"/>
    </row>
    <row r="6" spans="1:8" s="69" customFormat="1" ht="36" customHeight="1" x14ac:dyDescent="0.2">
      <c r="A6" s="80"/>
      <c r="B6" s="81" t="s">
        <v>9</v>
      </c>
      <c r="C6" s="82">
        <v>0</v>
      </c>
      <c r="D6" s="82">
        <v>0</v>
      </c>
    </row>
    <row r="7" spans="1:8" x14ac:dyDescent="0.2">
      <c r="A7" s="83" t="s">
        <v>10</v>
      </c>
      <c r="B7" s="92" t="s">
        <v>11</v>
      </c>
      <c r="C7" s="55" t="s">
        <v>12</v>
      </c>
      <c r="D7" s="84" t="s">
        <v>13</v>
      </c>
      <c r="E7" s="36" t="s">
        <v>211</v>
      </c>
      <c r="F7" s="35" t="s">
        <v>15</v>
      </c>
      <c r="G7" s="35" t="s">
        <v>16</v>
      </c>
      <c r="H7" s="36" t="s">
        <v>211</v>
      </c>
    </row>
    <row r="8" spans="1:8" ht="18" hidden="1" customHeight="1" x14ac:dyDescent="0.2">
      <c r="A8" s="47">
        <v>79134009101</v>
      </c>
      <c r="B8" s="48" t="s">
        <v>236</v>
      </c>
      <c r="C8" s="7">
        <v>0</v>
      </c>
      <c r="D8" s="7">
        <v>0</v>
      </c>
    </row>
    <row r="9" spans="1:8" ht="18" hidden="1" customHeight="1" x14ac:dyDescent="0.2">
      <c r="A9" s="47">
        <v>79134009102</v>
      </c>
      <c r="B9" s="48" t="s">
        <v>237</v>
      </c>
      <c r="C9" s="7">
        <v>0</v>
      </c>
      <c r="D9" s="7"/>
    </row>
    <row r="10" spans="1:8" ht="18" customHeight="1" x14ac:dyDescent="0.2">
      <c r="A10" s="47">
        <v>79134009103</v>
      </c>
      <c r="B10" s="48" t="s">
        <v>238</v>
      </c>
      <c r="C10" s="7">
        <v>4700</v>
      </c>
      <c r="D10" s="7">
        <v>4700</v>
      </c>
      <c r="E10" s="39">
        <v>0</v>
      </c>
      <c r="F10" s="39"/>
      <c r="G10" s="39"/>
      <c r="H10" s="39">
        <v>0</v>
      </c>
    </row>
    <row r="11" spans="1:8" ht="18" customHeight="1" x14ac:dyDescent="0.2">
      <c r="A11" s="47">
        <v>79136001000</v>
      </c>
      <c r="B11" s="48" t="s">
        <v>49</v>
      </c>
      <c r="C11" s="7">
        <v>0</v>
      </c>
      <c r="D11" s="7"/>
      <c r="E11" s="39">
        <v>0</v>
      </c>
      <c r="F11" s="39"/>
      <c r="G11" s="39"/>
      <c r="H11" s="39">
        <v>0</v>
      </c>
    </row>
    <row r="12" spans="1:8" s="46" customFormat="1" ht="13.5" thickBot="1" x14ac:dyDescent="0.25">
      <c r="A12" s="49" t="s">
        <v>218</v>
      </c>
      <c r="B12" s="57"/>
      <c r="C12" s="15">
        <f>SUM(C8:C11)</f>
        <v>4700</v>
      </c>
      <c r="D12" s="15">
        <f>SUM(D8:D11)</f>
        <v>4700</v>
      </c>
      <c r="E12" s="15">
        <v>0</v>
      </c>
      <c r="F12" s="15">
        <f t="shared" ref="E12:G12" si="0">SUM(F8:F11)</f>
        <v>0</v>
      </c>
      <c r="G12" s="15">
        <f t="shared" si="0"/>
        <v>0</v>
      </c>
      <c r="H12" s="15">
        <v>0</v>
      </c>
    </row>
    <row r="13" spans="1:8" ht="56.25" customHeight="1" x14ac:dyDescent="0.3">
      <c r="A13" s="97" t="s">
        <v>63</v>
      </c>
      <c r="B13" s="97" t="s">
        <v>235</v>
      </c>
      <c r="C13" s="98"/>
      <c r="D13" s="98"/>
    </row>
    <row r="14" spans="1:8" s="100" customFormat="1" ht="56.25" customHeight="1" x14ac:dyDescent="0.2">
      <c r="A14" s="83" t="s">
        <v>219</v>
      </c>
      <c r="B14" s="83" t="s">
        <v>235</v>
      </c>
      <c r="C14" s="83"/>
      <c r="D14" s="83"/>
    </row>
    <row r="15" spans="1:8" ht="18" customHeight="1" x14ac:dyDescent="0.2">
      <c r="A15" s="83" t="s">
        <v>10</v>
      </c>
      <c r="B15" s="92" t="s">
        <v>11</v>
      </c>
      <c r="C15" s="55" t="s">
        <v>12</v>
      </c>
      <c r="D15" s="84" t="s">
        <v>13</v>
      </c>
      <c r="E15" s="36" t="s">
        <v>211</v>
      </c>
      <c r="F15" s="35" t="s">
        <v>15</v>
      </c>
      <c r="G15" s="35" t="s">
        <v>16</v>
      </c>
      <c r="H15" s="36" t="s">
        <v>211</v>
      </c>
    </row>
    <row r="16" spans="1:8" ht="18" customHeight="1" x14ac:dyDescent="0.2">
      <c r="A16" s="47">
        <v>79152102202</v>
      </c>
      <c r="B16" s="48" t="s">
        <v>239</v>
      </c>
      <c r="C16" s="7">
        <v>0</v>
      </c>
      <c r="D16" s="7">
        <v>500</v>
      </c>
      <c r="E16" s="39">
        <v>0</v>
      </c>
      <c r="F16" s="39"/>
      <c r="G16" s="39"/>
      <c r="H16" s="39">
        <v>0</v>
      </c>
    </row>
    <row r="17" spans="1:8" ht="18" customHeight="1" x14ac:dyDescent="0.2">
      <c r="A17" s="47">
        <v>79153101100</v>
      </c>
      <c r="B17" s="48" t="s">
        <v>93</v>
      </c>
      <c r="C17" s="7">
        <v>0</v>
      </c>
      <c r="D17" s="7">
        <v>500</v>
      </c>
      <c r="E17" s="39">
        <v>0</v>
      </c>
      <c r="F17" s="39"/>
      <c r="G17" s="39"/>
      <c r="H17" s="39">
        <v>0</v>
      </c>
    </row>
    <row r="18" spans="1:8" ht="18" customHeight="1" x14ac:dyDescent="0.2">
      <c r="A18" s="47">
        <v>79153101101</v>
      </c>
      <c r="B18" s="48" t="s">
        <v>240</v>
      </c>
      <c r="C18" s="7">
        <v>4700</v>
      </c>
      <c r="D18" s="7">
        <v>3700</v>
      </c>
      <c r="E18" s="39">
        <v>3700</v>
      </c>
      <c r="F18" s="39"/>
      <c r="G18" s="39"/>
      <c r="H18" s="39">
        <v>3700</v>
      </c>
    </row>
    <row r="19" spans="1:8" s="46" customFormat="1" ht="13.5" thickBot="1" x14ac:dyDescent="0.25">
      <c r="A19" s="101" t="s">
        <v>218</v>
      </c>
      <c r="B19" s="57"/>
      <c r="C19" s="15">
        <f>SUM(C15:C18)</f>
        <v>4700</v>
      </c>
      <c r="D19" s="15">
        <f>SUM(D15:D18)</f>
        <v>4700</v>
      </c>
      <c r="E19" s="15">
        <v>3700</v>
      </c>
      <c r="F19" s="15">
        <f t="shared" ref="E19:G19" si="1">SUM(F15:F18)</f>
        <v>0</v>
      </c>
      <c r="G19" s="15">
        <f t="shared" si="1"/>
        <v>0</v>
      </c>
      <c r="H19" s="15">
        <v>3700</v>
      </c>
    </row>
    <row r="20" spans="1:8" x14ac:dyDescent="0.2">
      <c r="C20" s="6"/>
    </row>
    <row r="21" spans="1:8" ht="13.5" thickBot="1" x14ac:dyDescent="0.25">
      <c r="A21" s="64" t="s">
        <v>186</v>
      </c>
      <c r="B21" s="65"/>
      <c r="C21" s="21"/>
      <c r="D21" s="65"/>
      <c r="E21" s="65"/>
      <c r="F21" s="65"/>
      <c r="G21" s="65"/>
      <c r="H21" s="65"/>
    </row>
    <row r="22" spans="1:8" ht="13.5" thickTop="1" x14ac:dyDescent="0.2">
      <c r="C22" s="6"/>
    </row>
    <row r="23" spans="1:8" x14ac:dyDescent="0.2">
      <c r="C23" s="6"/>
    </row>
    <row r="24" spans="1:8" x14ac:dyDescent="0.2">
      <c r="C24" s="6"/>
    </row>
    <row r="25" spans="1:8" x14ac:dyDescent="0.2">
      <c r="C25" s="6"/>
    </row>
    <row r="26" spans="1:8" x14ac:dyDescent="0.2">
      <c r="C26" s="6"/>
    </row>
    <row r="27" spans="1:8" x14ac:dyDescent="0.2">
      <c r="C27" s="6"/>
    </row>
    <row r="28" spans="1:8" x14ac:dyDescent="0.2">
      <c r="C28" s="6"/>
    </row>
    <row r="29" spans="1:8" x14ac:dyDescent="0.2">
      <c r="C29" s="6"/>
    </row>
    <row r="30" spans="1:8" x14ac:dyDescent="0.2">
      <c r="C30" s="6"/>
    </row>
    <row r="31" spans="1:8" x14ac:dyDescent="0.2">
      <c r="C31" s="6"/>
    </row>
    <row r="32" spans="1:8" x14ac:dyDescent="0.2">
      <c r="C32" s="6"/>
    </row>
    <row r="33" spans="3:3" x14ac:dyDescent="0.2">
      <c r="C33" s="6"/>
    </row>
    <row r="34" spans="3:3" x14ac:dyDescent="0.2">
      <c r="C34" s="6"/>
    </row>
    <row r="35" spans="3:3" x14ac:dyDescent="0.2">
      <c r="C35" s="6"/>
    </row>
    <row r="36" spans="3:3" x14ac:dyDescent="0.2">
      <c r="C36" s="6"/>
    </row>
    <row r="37" spans="3:3" x14ac:dyDescent="0.2">
      <c r="C37" s="6"/>
    </row>
    <row r="38" spans="3:3" x14ac:dyDescent="0.2">
      <c r="C38" s="6"/>
    </row>
    <row r="39" spans="3:3" x14ac:dyDescent="0.2">
      <c r="C39" s="6"/>
    </row>
    <row r="40" spans="3:3" x14ac:dyDescent="0.2">
      <c r="C40" s="6"/>
    </row>
    <row r="41" spans="3:3" x14ac:dyDescent="0.2">
      <c r="C41" s="6"/>
    </row>
    <row r="42" spans="3:3" x14ac:dyDescent="0.2">
      <c r="C42" s="6"/>
    </row>
    <row r="43" spans="3:3" x14ac:dyDescent="0.2">
      <c r="C43" s="6"/>
    </row>
    <row r="44" spans="3:3" x14ac:dyDescent="0.2">
      <c r="C44" s="6"/>
    </row>
    <row r="45" spans="3:3" x14ac:dyDescent="0.2">
      <c r="C45" s="6"/>
    </row>
    <row r="46" spans="3:3" x14ac:dyDescent="0.2">
      <c r="C46" s="6"/>
    </row>
    <row r="47" spans="3:3" x14ac:dyDescent="0.2">
      <c r="C47" s="6"/>
    </row>
    <row r="48" spans="3:3" x14ac:dyDescent="0.2">
      <c r="C48" s="6"/>
    </row>
    <row r="49" spans="3:3" x14ac:dyDescent="0.2">
      <c r="C49" s="6"/>
    </row>
    <row r="50" spans="3:3" x14ac:dyDescent="0.2">
      <c r="C50" s="6"/>
    </row>
    <row r="51" spans="3:3" x14ac:dyDescent="0.2">
      <c r="C51" s="6"/>
    </row>
  </sheetData>
  <mergeCells count="2">
    <mergeCell ref="A1:D1"/>
    <mergeCell ref="A3:D3"/>
  </mergeCells>
  <pageMargins left="0.75" right="0.75" top="1.25" bottom="0.75" header="0.5" footer="0.5"/>
  <pageSetup scale="93" orientation="portrait" horizontalDpi="4294967293" r:id="rId1"/>
  <headerFooter alignWithMargins="0">
    <oddHeader>&amp;C&amp;"Times New Roman,Bold"&amp;9CITY OF QUITMAN, GEORGIA
ANNUAL OPERATING BUDGET
FISCAL YEAR 2018-2019</oddHeader>
    <oddFooter>&amp;C&amp;P</oddFooter>
  </headerFooter>
  <rowBreaks count="1" manualBreakCount="1">
    <brk id="1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31C0-3115-49A0-8585-6D3E086B6939}">
  <sheetPr>
    <tabColor rgb="FF7030A0"/>
  </sheetPr>
  <dimension ref="A1:H117"/>
  <sheetViews>
    <sheetView showGridLines="0" topLeftCell="A33" zoomScaleNormal="100" zoomScaleSheetLayoutView="100" workbookViewId="0">
      <selection activeCell="H64" sqref="H64"/>
    </sheetView>
  </sheetViews>
  <sheetFormatPr defaultColWidth="9.140625" defaultRowHeight="12.75" x14ac:dyDescent="0.2"/>
  <cols>
    <col min="1" max="1" width="16.28515625" style="63" customWidth="1"/>
    <col min="2" max="2" width="34.140625" style="26" customWidth="1"/>
    <col min="3" max="3" width="18.7109375" style="26" hidden="1" customWidth="1"/>
    <col min="4" max="4" width="14.5703125" style="26" hidden="1" customWidth="1"/>
    <col min="5" max="5" width="12" style="26" bestFit="1" customWidth="1"/>
    <col min="6" max="7" width="9.140625" style="26"/>
    <col min="8" max="8" width="14.140625" style="26" bestFit="1" customWidth="1"/>
    <col min="9" max="16384" width="9.140625" style="26"/>
  </cols>
  <sheetData>
    <row r="1" spans="1:8" ht="20.25" x14ac:dyDescent="0.2">
      <c r="A1" s="25" t="s">
        <v>241</v>
      </c>
      <c r="B1" s="25"/>
      <c r="C1" s="25"/>
      <c r="D1" s="25"/>
    </row>
    <row r="2" spans="1:8" ht="6" customHeight="1" x14ac:dyDescent="0.2">
      <c r="A2" s="27"/>
      <c r="B2" s="28"/>
      <c r="C2" s="28"/>
      <c r="D2" s="28"/>
    </row>
    <row r="3" spans="1:8" ht="20.25" x14ac:dyDescent="0.2">
      <c r="A3" s="25" t="s">
        <v>242</v>
      </c>
      <c r="B3" s="25"/>
      <c r="C3" s="25"/>
      <c r="D3" s="25"/>
    </row>
    <row r="4" spans="1:8" ht="4.5" customHeight="1" x14ac:dyDescent="0.2">
      <c r="A4" s="27"/>
      <c r="B4" s="28"/>
      <c r="C4" s="28"/>
      <c r="D4" s="28"/>
    </row>
    <row r="5" spans="1:8" ht="15.75" customHeight="1" x14ac:dyDescent="0.2">
      <c r="A5" s="78" t="s">
        <v>2</v>
      </c>
      <c r="B5" s="78" t="s">
        <v>243</v>
      </c>
      <c r="C5" s="28"/>
      <c r="D5" s="28"/>
    </row>
    <row r="6" spans="1:8" s="100" customFormat="1" ht="15.75" customHeight="1" x14ac:dyDescent="0.2">
      <c r="A6" s="102"/>
      <c r="B6" s="84" t="s">
        <v>209</v>
      </c>
      <c r="C6" s="99">
        <v>0</v>
      </c>
      <c r="D6" s="99">
        <v>0</v>
      </c>
    </row>
    <row r="7" spans="1:8" ht="24" customHeight="1" x14ac:dyDescent="0.2">
      <c r="A7" s="53" t="s">
        <v>10</v>
      </c>
      <c r="B7" s="46" t="s">
        <v>11</v>
      </c>
      <c r="C7" s="55" t="s">
        <v>12</v>
      </c>
      <c r="D7" s="54" t="s">
        <v>13</v>
      </c>
      <c r="E7" s="35" t="s">
        <v>210</v>
      </c>
      <c r="F7" s="35" t="s">
        <v>15</v>
      </c>
      <c r="G7" s="35" t="s">
        <v>16</v>
      </c>
      <c r="H7" s="36" t="s">
        <v>211</v>
      </c>
    </row>
    <row r="8" spans="1:8" ht="18" customHeight="1" x14ac:dyDescent="0.2">
      <c r="A8" s="47">
        <v>51534001901</v>
      </c>
      <c r="B8" s="48" t="s">
        <v>244</v>
      </c>
      <c r="C8" s="7">
        <v>50000</v>
      </c>
      <c r="D8" s="7">
        <v>50000</v>
      </c>
      <c r="E8" s="103">
        <v>40000</v>
      </c>
      <c r="F8" s="39"/>
      <c r="G8" s="39"/>
      <c r="H8" s="39">
        <v>40000</v>
      </c>
    </row>
    <row r="9" spans="1:8" ht="18" customHeight="1" x14ac:dyDescent="0.2">
      <c r="A9" s="47">
        <v>51534004300</v>
      </c>
      <c r="B9" s="48" t="s">
        <v>102</v>
      </c>
      <c r="C9" s="7">
        <v>0</v>
      </c>
      <c r="D9" s="7">
        <v>50</v>
      </c>
      <c r="E9" s="103">
        <v>3000</v>
      </c>
      <c r="F9" s="39"/>
      <c r="G9" s="39"/>
      <c r="H9" s="39">
        <v>3000</v>
      </c>
    </row>
    <row r="10" spans="1:8" ht="18" customHeight="1" x14ac:dyDescent="0.2">
      <c r="A10" s="47">
        <v>51534004410</v>
      </c>
      <c r="B10" s="48" t="s">
        <v>245</v>
      </c>
      <c r="C10" s="7">
        <v>800000</v>
      </c>
      <c r="D10" s="7">
        <v>800000</v>
      </c>
      <c r="E10" s="103">
        <v>750000</v>
      </c>
      <c r="F10" s="39"/>
      <c r="G10" s="39"/>
      <c r="H10" s="39">
        <v>750000</v>
      </c>
    </row>
    <row r="11" spans="1:8" ht="18" customHeight="1" x14ac:dyDescent="0.2">
      <c r="A11" s="47">
        <v>51534004411</v>
      </c>
      <c r="B11" s="48" t="s">
        <v>246</v>
      </c>
      <c r="C11" s="7">
        <v>0</v>
      </c>
      <c r="D11" s="7">
        <v>250</v>
      </c>
      <c r="E11" s="103">
        <v>300</v>
      </c>
      <c r="F11" s="39"/>
      <c r="G11" s="39"/>
      <c r="H11" s="39">
        <v>300</v>
      </c>
    </row>
    <row r="12" spans="1:8" ht="18" customHeight="1" x14ac:dyDescent="0.2">
      <c r="A12" s="47">
        <v>51534004412</v>
      </c>
      <c r="B12" s="48" t="s">
        <v>247</v>
      </c>
      <c r="C12" s="7">
        <v>0</v>
      </c>
      <c r="D12" s="7">
        <v>210</v>
      </c>
      <c r="E12" s="103">
        <v>500</v>
      </c>
      <c r="F12" s="39"/>
      <c r="G12" s="39"/>
      <c r="H12" s="39">
        <v>500</v>
      </c>
    </row>
    <row r="13" spans="1:8" ht="18" hidden="1" customHeight="1" x14ac:dyDescent="0.2">
      <c r="A13" s="47">
        <v>51536001000</v>
      </c>
      <c r="B13" s="48" t="s">
        <v>49</v>
      </c>
      <c r="C13" s="7">
        <v>0</v>
      </c>
      <c r="D13" s="7"/>
    </row>
    <row r="14" spans="1:8" s="46" customFormat="1" ht="13.5" thickBot="1" x14ac:dyDescent="0.25">
      <c r="A14" s="93" t="s">
        <v>112</v>
      </c>
      <c r="B14" s="57"/>
      <c r="C14" s="15">
        <f>SUM(C8:C13)</f>
        <v>850000</v>
      </c>
      <c r="D14" s="15">
        <f>SUM(D8:D13)</f>
        <v>850510</v>
      </c>
      <c r="E14" s="15">
        <v>793800</v>
      </c>
      <c r="F14" s="15">
        <f t="shared" ref="F14:G14" si="0">SUM(F8:F13)</f>
        <v>0</v>
      </c>
      <c r="G14" s="15">
        <f t="shared" si="0"/>
        <v>0</v>
      </c>
      <c r="H14" s="15">
        <v>793800</v>
      </c>
    </row>
    <row r="15" spans="1:8" s="61" customFormat="1" ht="9.75" customHeight="1" x14ac:dyDescent="0.2">
      <c r="A15" s="104"/>
      <c r="C15" s="16"/>
      <c r="D15" s="105"/>
    </row>
    <row r="16" spans="1:8" s="61" customFormat="1" ht="23.25" customHeight="1" x14ac:dyDescent="0.2">
      <c r="A16" s="106" t="s">
        <v>63</v>
      </c>
      <c r="B16" s="106" t="s">
        <v>243</v>
      </c>
      <c r="C16" s="17"/>
      <c r="D16" s="107"/>
    </row>
    <row r="17" spans="1:8" s="90" customFormat="1" ht="16.5" customHeight="1" x14ac:dyDescent="0.2">
      <c r="A17" s="60" t="s">
        <v>64</v>
      </c>
      <c r="B17" s="90" t="s">
        <v>248</v>
      </c>
      <c r="C17" s="5"/>
      <c r="D17" s="108"/>
    </row>
    <row r="18" spans="1:8" ht="18.75" customHeight="1" x14ac:dyDescent="0.2">
      <c r="A18" s="53" t="s">
        <v>10</v>
      </c>
      <c r="B18" s="46" t="s">
        <v>11</v>
      </c>
      <c r="C18" s="55" t="s">
        <v>12</v>
      </c>
      <c r="D18" s="54" t="s">
        <v>13</v>
      </c>
      <c r="E18" s="35" t="s">
        <v>210</v>
      </c>
      <c r="F18" s="35" t="s">
        <v>15</v>
      </c>
      <c r="G18" s="35" t="s">
        <v>16</v>
      </c>
      <c r="H18" s="36" t="s">
        <v>211</v>
      </c>
    </row>
    <row r="19" spans="1:8" ht="18" customHeight="1" x14ac:dyDescent="0.2">
      <c r="A19" s="47">
        <v>51551102400</v>
      </c>
      <c r="B19" s="48" t="s">
        <v>69</v>
      </c>
      <c r="C19" s="7">
        <v>8868</v>
      </c>
      <c r="D19" s="7">
        <v>8720</v>
      </c>
      <c r="E19" s="103">
        <v>10000</v>
      </c>
      <c r="F19" s="39"/>
      <c r="G19" s="39"/>
      <c r="H19" s="39">
        <v>10000</v>
      </c>
    </row>
    <row r="20" spans="1:8" ht="18" customHeight="1" x14ac:dyDescent="0.2">
      <c r="A20" s="47">
        <v>51552101200</v>
      </c>
      <c r="B20" s="48" t="s">
        <v>72</v>
      </c>
      <c r="C20" s="7">
        <v>20000</v>
      </c>
      <c r="D20" s="7">
        <v>20000</v>
      </c>
      <c r="E20" s="103">
        <v>10000</v>
      </c>
      <c r="F20" s="39"/>
      <c r="G20" s="39"/>
      <c r="H20" s="39">
        <v>10000</v>
      </c>
    </row>
    <row r="21" spans="1:8" ht="18" customHeight="1" x14ac:dyDescent="0.2">
      <c r="A21" s="47">
        <v>51552101300</v>
      </c>
      <c r="B21" s="48" t="s">
        <v>165</v>
      </c>
      <c r="C21" s="7">
        <v>3000</v>
      </c>
      <c r="D21" s="7">
        <v>2500</v>
      </c>
      <c r="E21" s="103">
        <v>0</v>
      </c>
      <c r="F21" s="39"/>
      <c r="G21" s="39"/>
      <c r="H21" s="39">
        <v>0</v>
      </c>
    </row>
    <row r="22" spans="1:8" ht="18" customHeight="1" x14ac:dyDescent="0.2">
      <c r="A22" s="47">
        <v>51552102202</v>
      </c>
      <c r="B22" s="48" t="s">
        <v>125</v>
      </c>
      <c r="C22" s="7">
        <v>11250</v>
      </c>
      <c r="D22" s="7">
        <v>10000</v>
      </c>
      <c r="E22" s="103">
        <v>1000</v>
      </c>
      <c r="F22" s="39"/>
      <c r="G22" s="39"/>
      <c r="H22" s="39">
        <v>1000</v>
      </c>
    </row>
    <row r="23" spans="1:8" ht="18" customHeight="1" x14ac:dyDescent="0.2">
      <c r="A23" s="47"/>
      <c r="B23" s="48" t="s">
        <v>83</v>
      </c>
      <c r="C23" s="7"/>
      <c r="D23" s="7"/>
      <c r="E23" s="103">
        <v>3000</v>
      </c>
      <c r="F23" s="39"/>
      <c r="G23" s="39"/>
      <c r="H23" s="39">
        <v>3000</v>
      </c>
    </row>
    <row r="24" spans="1:8" ht="18" customHeight="1" x14ac:dyDescent="0.2">
      <c r="A24" s="47">
        <v>51552102320</v>
      </c>
      <c r="B24" s="48" t="s">
        <v>85</v>
      </c>
      <c r="C24" s="7">
        <v>4000</v>
      </c>
      <c r="D24" s="7">
        <v>7500</v>
      </c>
      <c r="E24" s="103">
        <v>3000</v>
      </c>
      <c r="F24" s="39"/>
      <c r="G24" s="39"/>
      <c r="H24" s="39">
        <v>3000</v>
      </c>
    </row>
    <row r="25" spans="1:8" ht="18" customHeight="1" x14ac:dyDescent="0.2">
      <c r="A25" s="47">
        <v>51552103100</v>
      </c>
      <c r="B25" s="48" t="s">
        <v>86</v>
      </c>
      <c r="C25" s="7">
        <v>10000</v>
      </c>
      <c r="D25" s="7">
        <v>10500</v>
      </c>
      <c r="E25" s="103">
        <v>0</v>
      </c>
      <c r="F25" s="39"/>
      <c r="G25" s="39"/>
      <c r="H25" s="39">
        <v>0</v>
      </c>
    </row>
    <row r="26" spans="1:8" ht="18" customHeight="1" x14ac:dyDescent="0.2">
      <c r="A26" s="47">
        <v>51552103200</v>
      </c>
      <c r="B26" s="48" t="s">
        <v>87</v>
      </c>
      <c r="C26" s="7">
        <v>2000</v>
      </c>
      <c r="D26" s="7">
        <v>2000</v>
      </c>
      <c r="E26" s="103">
        <v>500</v>
      </c>
      <c r="F26" s="39"/>
      <c r="G26" s="39"/>
      <c r="H26" s="39">
        <v>500</v>
      </c>
    </row>
    <row r="27" spans="1:8" ht="18" customHeight="1" x14ac:dyDescent="0.2">
      <c r="A27" s="47">
        <v>51552103300</v>
      </c>
      <c r="B27" s="48" t="s">
        <v>88</v>
      </c>
      <c r="C27" s="7">
        <v>600</v>
      </c>
      <c r="D27" s="7">
        <v>600</v>
      </c>
      <c r="E27" s="103">
        <v>600</v>
      </c>
      <c r="F27" s="39"/>
      <c r="G27" s="39"/>
      <c r="H27" s="39">
        <v>600</v>
      </c>
    </row>
    <row r="28" spans="1:8" ht="18" customHeight="1" x14ac:dyDescent="0.2">
      <c r="A28" s="47">
        <v>51552103500</v>
      </c>
      <c r="B28" s="48" t="s">
        <v>89</v>
      </c>
      <c r="C28" s="7">
        <v>1500</v>
      </c>
      <c r="D28" s="7">
        <v>1500</v>
      </c>
      <c r="E28" s="103">
        <v>1000</v>
      </c>
      <c r="F28" s="39"/>
      <c r="G28" s="39"/>
      <c r="H28" s="39">
        <v>1000</v>
      </c>
    </row>
    <row r="29" spans="1:8" ht="18" customHeight="1" x14ac:dyDescent="0.2">
      <c r="A29" s="47">
        <v>51553101100</v>
      </c>
      <c r="B29" s="48" t="s">
        <v>249</v>
      </c>
      <c r="C29" s="7">
        <v>25500</v>
      </c>
      <c r="D29" s="7">
        <v>30000</v>
      </c>
      <c r="E29" s="103">
        <v>30000</v>
      </c>
      <c r="F29" s="39"/>
      <c r="G29" s="39"/>
      <c r="H29" s="39">
        <v>30000</v>
      </c>
    </row>
    <row r="30" spans="1:8" ht="18" customHeight="1" x14ac:dyDescent="0.2">
      <c r="A30" s="47"/>
      <c r="B30" s="48" t="s">
        <v>95</v>
      </c>
      <c r="C30" s="7"/>
      <c r="D30" s="7"/>
      <c r="E30" s="103">
        <v>3000</v>
      </c>
      <c r="F30" s="39"/>
      <c r="G30" s="39"/>
      <c r="H30" s="39">
        <v>3000</v>
      </c>
    </row>
    <row r="31" spans="1:8" ht="18" customHeight="1" x14ac:dyDescent="0.2">
      <c r="A31" s="47">
        <v>51553101200</v>
      </c>
      <c r="B31" s="48" t="s">
        <v>96</v>
      </c>
      <c r="C31" s="7">
        <v>1900</v>
      </c>
      <c r="D31" s="7">
        <v>2500</v>
      </c>
      <c r="E31" s="103">
        <v>1500</v>
      </c>
      <c r="F31" s="39"/>
      <c r="G31" s="39"/>
      <c r="H31" s="39">
        <v>1500</v>
      </c>
    </row>
    <row r="32" spans="1:8" ht="18" customHeight="1" x14ac:dyDescent="0.2">
      <c r="A32" s="47">
        <v>51553101201</v>
      </c>
      <c r="B32" s="48" t="s">
        <v>250</v>
      </c>
      <c r="C32" s="7">
        <v>5250</v>
      </c>
      <c r="D32" s="7">
        <v>5250</v>
      </c>
      <c r="E32" s="103">
        <v>5000</v>
      </c>
      <c r="F32" s="39"/>
      <c r="G32" s="39"/>
      <c r="H32" s="39">
        <v>5000</v>
      </c>
    </row>
    <row r="33" spans="1:8" ht="18" customHeight="1" x14ac:dyDescent="0.2">
      <c r="A33" s="47">
        <v>51553101400</v>
      </c>
      <c r="B33" s="48" t="s">
        <v>99</v>
      </c>
      <c r="C33" s="7">
        <v>2000</v>
      </c>
      <c r="D33" s="7">
        <v>2000</v>
      </c>
      <c r="E33" s="103">
        <v>1000</v>
      </c>
      <c r="F33" s="39"/>
      <c r="G33" s="39"/>
      <c r="H33" s="39">
        <v>1000</v>
      </c>
    </row>
    <row r="34" spans="1:8" ht="18" customHeight="1" x14ac:dyDescent="0.2">
      <c r="A34" s="47">
        <v>51553101520</v>
      </c>
      <c r="B34" s="48" t="s">
        <v>251</v>
      </c>
      <c r="C34" s="7">
        <v>525000</v>
      </c>
      <c r="D34" s="7">
        <v>500000</v>
      </c>
      <c r="E34" s="103">
        <v>450000</v>
      </c>
      <c r="F34" s="39"/>
      <c r="G34" s="39"/>
      <c r="H34" s="39">
        <v>450000</v>
      </c>
    </row>
    <row r="35" spans="1:8" ht="18" customHeight="1" x14ac:dyDescent="0.2">
      <c r="A35" s="47">
        <v>51554101000</v>
      </c>
      <c r="B35" s="48" t="s">
        <v>100</v>
      </c>
      <c r="C35" s="7">
        <v>0</v>
      </c>
      <c r="D35" s="7">
        <v>25000</v>
      </c>
      <c r="E35" s="103">
        <v>10000</v>
      </c>
      <c r="F35" s="39"/>
      <c r="G35" s="39"/>
      <c r="H35" s="39">
        <v>10000</v>
      </c>
    </row>
    <row r="36" spans="1:8" ht="18" hidden="1" customHeight="1" x14ac:dyDescent="0.2">
      <c r="A36" s="47">
        <v>51556101000</v>
      </c>
      <c r="B36" s="48" t="s">
        <v>252</v>
      </c>
      <c r="C36" s="7">
        <v>0</v>
      </c>
      <c r="D36" s="7"/>
      <c r="E36" s="103">
        <v>0</v>
      </c>
      <c r="F36" s="39"/>
      <c r="G36" s="39"/>
      <c r="H36" s="39">
        <v>0</v>
      </c>
    </row>
    <row r="37" spans="1:8" ht="18" hidden="1" customHeight="1" x14ac:dyDescent="0.2">
      <c r="A37" s="47">
        <v>51557101000</v>
      </c>
      <c r="B37" s="48" t="s">
        <v>102</v>
      </c>
      <c r="C37" s="7">
        <v>0</v>
      </c>
      <c r="D37" s="7"/>
      <c r="E37" s="103">
        <v>0</v>
      </c>
      <c r="F37" s="39"/>
      <c r="G37" s="39"/>
      <c r="H37" s="39">
        <v>0</v>
      </c>
    </row>
    <row r="38" spans="1:8" ht="18" hidden="1" customHeight="1" x14ac:dyDescent="0.2">
      <c r="A38" s="47">
        <v>51557101002</v>
      </c>
      <c r="B38" s="48" t="s">
        <v>253</v>
      </c>
      <c r="C38" s="7">
        <v>0</v>
      </c>
      <c r="D38" s="7"/>
      <c r="E38" s="103">
        <v>0</v>
      </c>
      <c r="F38" s="39"/>
      <c r="G38" s="39"/>
      <c r="H38" s="39">
        <v>0</v>
      </c>
    </row>
    <row r="39" spans="1:8" ht="18" customHeight="1" x14ac:dyDescent="0.2">
      <c r="A39" s="47">
        <v>51561101001</v>
      </c>
      <c r="B39" s="48" t="s">
        <v>254</v>
      </c>
      <c r="C39" s="7">
        <v>115888</v>
      </c>
      <c r="D39" s="7">
        <v>106430</v>
      </c>
      <c r="E39" s="103">
        <v>175000</v>
      </c>
      <c r="F39" s="39"/>
      <c r="G39" s="39"/>
      <c r="H39" s="39">
        <v>175000</v>
      </c>
    </row>
    <row r="40" spans="1:8" s="46" customFormat="1" ht="13.5" thickBot="1" x14ac:dyDescent="0.25">
      <c r="A40" s="93" t="s">
        <v>112</v>
      </c>
      <c r="B40" s="57"/>
      <c r="C40" s="15">
        <f t="shared" ref="C40:G40" si="1">SUM(C19:C39)</f>
        <v>736756</v>
      </c>
      <c r="D40" s="15">
        <f t="shared" si="1"/>
        <v>734500</v>
      </c>
      <c r="E40" s="15">
        <v>704600</v>
      </c>
      <c r="F40" s="15">
        <f t="shared" si="1"/>
        <v>0</v>
      </c>
      <c r="G40" s="15">
        <f t="shared" si="1"/>
        <v>0</v>
      </c>
      <c r="H40" s="15">
        <v>704600</v>
      </c>
    </row>
    <row r="41" spans="1:8" x14ac:dyDescent="0.2">
      <c r="C41" s="6"/>
    </row>
    <row r="43" spans="1:8" ht="13.5" thickBot="1" x14ac:dyDescent="0.25">
      <c r="A43" s="64" t="s">
        <v>186</v>
      </c>
      <c r="B43" s="65"/>
      <c r="C43" s="65"/>
      <c r="D43" s="65"/>
      <c r="E43" s="65"/>
      <c r="F43" s="65"/>
      <c r="G43" s="65"/>
      <c r="H43" s="65"/>
    </row>
    <row r="44" spans="1:8" ht="13.5" thickTop="1" x14ac:dyDescent="0.2"/>
    <row r="47" spans="1:8" x14ac:dyDescent="0.2">
      <c r="C47" s="6"/>
    </row>
    <row r="48" spans="1:8" x14ac:dyDescent="0.2">
      <c r="A48" s="67" t="s">
        <v>255</v>
      </c>
      <c r="B48" s="67"/>
      <c r="C48" s="67"/>
      <c r="D48" s="67"/>
    </row>
    <row r="49" spans="1:5" x14ac:dyDescent="0.2">
      <c r="A49" s="46"/>
      <c r="B49" s="46"/>
      <c r="C49" s="46"/>
      <c r="D49" s="46"/>
    </row>
    <row r="50" spans="1:5" x14ac:dyDescent="0.2">
      <c r="A50" s="68" t="s">
        <v>187</v>
      </c>
      <c r="B50" s="68"/>
      <c r="C50" s="68"/>
      <c r="D50" s="68"/>
    </row>
    <row r="51" spans="1:5" x14ac:dyDescent="0.2">
      <c r="A51" s="69"/>
      <c r="B51" s="69"/>
      <c r="C51" s="69"/>
      <c r="D51" s="69"/>
    </row>
    <row r="52" spans="1:5" x14ac:dyDescent="0.2">
      <c r="A52" s="70" t="s">
        <v>256</v>
      </c>
      <c r="B52" s="69"/>
      <c r="C52" s="69"/>
      <c r="D52" s="69"/>
    </row>
    <row r="53" spans="1:5" x14ac:dyDescent="0.2">
      <c r="A53" s="69"/>
      <c r="B53" s="69"/>
      <c r="C53" s="69"/>
      <c r="D53" s="69"/>
    </row>
    <row r="54" spans="1:5" x14ac:dyDescent="0.2">
      <c r="A54" s="63" t="s">
        <v>257</v>
      </c>
      <c r="B54" s="69"/>
      <c r="C54" s="69"/>
      <c r="E54" s="11">
        <v>25000</v>
      </c>
    </row>
    <row r="55" spans="1:5" x14ac:dyDescent="0.2">
      <c r="A55" s="63" t="s">
        <v>258</v>
      </c>
      <c r="B55" s="69"/>
      <c r="C55" s="69"/>
      <c r="E55" s="11">
        <v>30000</v>
      </c>
    </row>
    <row r="56" spans="1:5" x14ac:dyDescent="0.2">
      <c r="A56" s="63" t="s">
        <v>259</v>
      </c>
      <c r="B56" s="69"/>
      <c r="C56" s="69"/>
      <c r="E56" s="11">
        <v>10000</v>
      </c>
    </row>
    <row r="57" spans="1:5" ht="13.5" thickBot="1" x14ac:dyDescent="0.25">
      <c r="A57" s="26" t="s">
        <v>260</v>
      </c>
      <c r="E57" s="18">
        <v>65000</v>
      </c>
    </row>
    <row r="58" spans="1:5" ht="13.5" thickTop="1" x14ac:dyDescent="0.2">
      <c r="A58" s="26"/>
    </row>
    <row r="59" spans="1:5" x14ac:dyDescent="0.2">
      <c r="C59" s="6"/>
    </row>
    <row r="60" spans="1:5" x14ac:dyDescent="0.2">
      <c r="A60" s="67" t="s">
        <v>242</v>
      </c>
      <c r="B60" s="67"/>
      <c r="C60" s="67"/>
      <c r="D60" s="67"/>
    </row>
    <row r="61" spans="1:5" x14ac:dyDescent="0.2">
      <c r="A61" s="95"/>
      <c r="B61" s="96"/>
      <c r="C61" s="19"/>
      <c r="D61" s="96"/>
    </row>
    <row r="62" spans="1:5" x14ac:dyDescent="0.2">
      <c r="A62" s="73" t="s">
        <v>231</v>
      </c>
      <c r="B62" s="73"/>
      <c r="C62" s="73"/>
      <c r="D62" s="73"/>
    </row>
    <row r="63" spans="1:5" x14ac:dyDescent="0.2">
      <c r="C63" s="6"/>
    </row>
    <row r="64" spans="1:5" ht="18.75" customHeight="1" x14ac:dyDescent="0.2">
      <c r="A64" s="53" t="s">
        <v>232</v>
      </c>
      <c r="C64" s="20">
        <f>D14</f>
        <v>850510</v>
      </c>
      <c r="E64" s="6">
        <v>793800</v>
      </c>
    </row>
    <row r="65" spans="1:5" ht="27" customHeight="1" x14ac:dyDescent="0.2">
      <c r="A65" s="53" t="s">
        <v>112</v>
      </c>
      <c r="C65" s="20">
        <f>D40</f>
        <v>734500</v>
      </c>
      <c r="E65" s="6">
        <v>704600</v>
      </c>
    </row>
    <row r="66" spans="1:5" x14ac:dyDescent="0.2">
      <c r="C66" s="6"/>
    </row>
    <row r="67" spans="1:5" hidden="1" x14ac:dyDescent="0.2">
      <c r="B67" s="76" t="s">
        <v>205</v>
      </c>
      <c r="C67" s="6">
        <f>C64-C65</f>
        <v>116010</v>
      </c>
    </row>
    <row r="68" spans="1:5" x14ac:dyDescent="0.2">
      <c r="C68" s="6"/>
      <c r="E68" s="77">
        <v>89200</v>
      </c>
    </row>
    <row r="69" spans="1:5" x14ac:dyDescent="0.2">
      <c r="C69" s="6"/>
    </row>
    <row r="70" spans="1:5" x14ac:dyDescent="0.2">
      <c r="C70" s="6"/>
    </row>
    <row r="71" spans="1:5" x14ac:dyDescent="0.2">
      <c r="C71" s="6"/>
    </row>
    <row r="72" spans="1:5" x14ac:dyDescent="0.2">
      <c r="C72" s="6"/>
    </row>
    <row r="73" spans="1:5" x14ac:dyDescent="0.2">
      <c r="C73" s="6"/>
    </row>
    <row r="74" spans="1:5" x14ac:dyDescent="0.2">
      <c r="C74" s="6"/>
    </row>
    <row r="75" spans="1:5" x14ac:dyDescent="0.2">
      <c r="C75" s="6"/>
    </row>
    <row r="76" spans="1:5" x14ac:dyDescent="0.2">
      <c r="C76" s="6"/>
    </row>
    <row r="77" spans="1:5" x14ac:dyDescent="0.2">
      <c r="C77" s="6"/>
    </row>
    <row r="78" spans="1:5" x14ac:dyDescent="0.2">
      <c r="C78" s="6"/>
    </row>
    <row r="79" spans="1:5" x14ac:dyDescent="0.2">
      <c r="C79" s="6"/>
    </row>
    <row r="80" spans="1:5" x14ac:dyDescent="0.2">
      <c r="C80" s="6"/>
    </row>
    <row r="81" spans="3:3" x14ac:dyDescent="0.2">
      <c r="C81" s="6"/>
    </row>
    <row r="82" spans="3:3" x14ac:dyDescent="0.2">
      <c r="C82" s="6"/>
    </row>
    <row r="83" spans="3:3" x14ac:dyDescent="0.2">
      <c r="C83" s="6"/>
    </row>
    <row r="84" spans="3:3" x14ac:dyDescent="0.2">
      <c r="C84" s="6"/>
    </row>
    <row r="85" spans="3:3" x14ac:dyDescent="0.2">
      <c r="C85" s="6"/>
    </row>
    <row r="86" spans="3:3" x14ac:dyDescent="0.2">
      <c r="C86" s="6"/>
    </row>
    <row r="87" spans="3:3" x14ac:dyDescent="0.2">
      <c r="C87" s="6"/>
    </row>
    <row r="88" spans="3:3" x14ac:dyDescent="0.2">
      <c r="C88" s="6"/>
    </row>
    <row r="89" spans="3:3" x14ac:dyDescent="0.2">
      <c r="C89" s="6"/>
    </row>
    <row r="90" spans="3:3" x14ac:dyDescent="0.2">
      <c r="C90" s="6"/>
    </row>
    <row r="91" spans="3:3" x14ac:dyDescent="0.2">
      <c r="C91" s="6"/>
    </row>
    <row r="92" spans="3:3" x14ac:dyDescent="0.2">
      <c r="C92" s="6"/>
    </row>
    <row r="93" spans="3:3" x14ac:dyDescent="0.2">
      <c r="C93" s="6"/>
    </row>
    <row r="94" spans="3:3" x14ac:dyDescent="0.2">
      <c r="C94" s="6"/>
    </row>
    <row r="95" spans="3:3" x14ac:dyDescent="0.2">
      <c r="C95" s="6"/>
    </row>
    <row r="96" spans="3:3" x14ac:dyDescent="0.2">
      <c r="C96" s="6"/>
    </row>
    <row r="97" spans="3:3" x14ac:dyDescent="0.2">
      <c r="C97" s="6"/>
    </row>
    <row r="98" spans="3:3" x14ac:dyDescent="0.2">
      <c r="C98" s="6"/>
    </row>
    <row r="99" spans="3:3" x14ac:dyDescent="0.2">
      <c r="C99" s="6"/>
    </row>
    <row r="100" spans="3:3" x14ac:dyDescent="0.2">
      <c r="C100" s="6"/>
    </row>
    <row r="101" spans="3:3" x14ac:dyDescent="0.2">
      <c r="C101" s="6"/>
    </row>
    <row r="102" spans="3:3" x14ac:dyDescent="0.2">
      <c r="C102" s="6"/>
    </row>
    <row r="103" spans="3:3" x14ac:dyDescent="0.2">
      <c r="C103" s="6"/>
    </row>
    <row r="104" spans="3:3" x14ac:dyDescent="0.2">
      <c r="C104" s="6"/>
    </row>
    <row r="105" spans="3:3" x14ac:dyDescent="0.2">
      <c r="C105" s="6"/>
    </row>
    <row r="106" spans="3:3" x14ac:dyDescent="0.2">
      <c r="C106" s="6"/>
    </row>
    <row r="107" spans="3:3" x14ac:dyDescent="0.2">
      <c r="C107" s="6"/>
    </row>
    <row r="108" spans="3:3" x14ac:dyDescent="0.2">
      <c r="C108" s="6"/>
    </row>
    <row r="109" spans="3:3" x14ac:dyDescent="0.2">
      <c r="C109" s="6"/>
    </row>
    <row r="110" spans="3:3" x14ac:dyDescent="0.2">
      <c r="C110" s="6"/>
    </row>
    <row r="111" spans="3:3" x14ac:dyDescent="0.2">
      <c r="C111" s="6"/>
    </row>
    <row r="112" spans="3:3" x14ac:dyDescent="0.2">
      <c r="C112" s="6"/>
    </row>
    <row r="113" spans="3:3" x14ac:dyDescent="0.2">
      <c r="C113" s="6"/>
    </row>
    <row r="114" spans="3:3" x14ac:dyDescent="0.2">
      <c r="C114" s="6"/>
    </row>
    <row r="115" spans="3:3" x14ac:dyDescent="0.2">
      <c r="C115" s="6"/>
    </row>
    <row r="116" spans="3:3" x14ac:dyDescent="0.2">
      <c r="C116" s="6"/>
    </row>
    <row r="117" spans="3:3" x14ac:dyDescent="0.2">
      <c r="C117" s="6"/>
    </row>
  </sheetData>
  <mergeCells count="6">
    <mergeCell ref="A1:D1"/>
    <mergeCell ref="A3:D3"/>
    <mergeCell ref="A48:D48"/>
    <mergeCell ref="A50:D50"/>
    <mergeCell ref="A60:D60"/>
    <mergeCell ref="A62:D62"/>
  </mergeCells>
  <pageMargins left="0.75" right="0.75" top="1.25" bottom="0.75" header="0.5" footer="0.5"/>
  <pageSetup scale="93" fitToHeight="64" orientation="portrait" r:id="rId1"/>
  <headerFooter alignWithMargins="0">
    <oddHeader xml:space="preserve">&amp;C&amp;"Times New Roman,Bold"&amp;9CITY OF QUITMAN, GEORGIA
ANNUAL OPERATING BUDGET
FISCAL YEAR 2018-2019
</oddHeader>
    <oddFooter>&amp;C&amp;P</oddFooter>
  </headerFooter>
  <rowBreaks count="1" manualBreakCount="1">
    <brk id="40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D79D-EEB2-43B6-9A35-4AC65F5AB9A8}">
  <sheetPr>
    <tabColor rgb="FF7030A0"/>
  </sheetPr>
  <dimension ref="A1:I170"/>
  <sheetViews>
    <sheetView showGridLines="0" topLeftCell="A51" zoomScaleNormal="100" zoomScaleSheetLayoutView="100" workbookViewId="0">
      <selection activeCell="O22" sqref="O22"/>
    </sheetView>
  </sheetViews>
  <sheetFormatPr defaultColWidth="9.140625" defaultRowHeight="12.75" x14ac:dyDescent="0.2"/>
  <cols>
    <col min="1" max="1" width="14" style="63" bestFit="1" customWidth="1"/>
    <col min="2" max="2" width="37.5703125" style="26" customWidth="1"/>
    <col min="3" max="3" width="18.28515625" style="26" hidden="1" customWidth="1"/>
    <col min="4" max="4" width="15.140625" style="26" hidden="1" customWidth="1"/>
    <col min="5" max="5" width="13.5703125" style="26" bestFit="1" customWidth="1"/>
    <col min="6" max="7" width="9.140625" style="26"/>
    <col min="8" max="8" width="14.140625" style="26" bestFit="1" customWidth="1"/>
    <col min="9" max="16384" width="9.140625" style="26"/>
  </cols>
  <sheetData>
    <row r="1" spans="1:9" ht="20.25" x14ac:dyDescent="0.2">
      <c r="A1" s="25" t="s">
        <v>261</v>
      </c>
      <c r="B1" s="25"/>
      <c r="C1" s="25"/>
      <c r="D1" s="25"/>
    </row>
    <row r="2" spans="1:9" ht="15" customHeight="1" x14ac:dyDescent="0.2">
      <c r="A2" s="27"/>
      <c r="B2" s="28"/>
      <c r="C2" s="28"/>
      <c r="D2" s="28"/>
    </row>
    <row r="3" spans="1:9" ht="20.25" x14ac:dyDescent="0.2">
      <c r="A3" s="25" t="s">
        <v>262</v>
      </c>
      <c r="B3" s="25"/>
      <c r="C3" s="25"/>
      <c r="D3" s="25"/>
    </row>
    <row r="4" spans="1:9" ht="12.75" customHeight="1" x14ac:dyDescent="0.2">
      <c r="A4" s="27"/>
      <c r="B4" s="28"/>
      <c r="C4" s="28"/>
      <c r="D4" s="28"/>
    </row>
    <row r="5" spans="1:9" ht="20.25" x14ac:dyDescent="0.2">
      <c r="A5" s="78" t="s">
        <v>2</v>
      </c>
      <c r="B5" s="78" t="s">
        <v>263</v>
      </c>
      <c r="C5" s="28"/>
      <c r="D5" s="28"/>
    </row>
    <row r="6" spans="1:9" ht="11.25" customHeight="1" x14ac:dyDescent="0.2">
      <c r="A6" s="78"/>
      <c r="B6" s="78"/>
      <c r="C6" s="28"/>
      <c r="D6" s="28"/>
    </row>
    <row r="7" spans="1:9" s="110" customFormat="1" ht="18.75" customHeight="1" x14ac:dyDescent="0.2">
      <c r="A7" s="104"/>
      <c r="B7" s="81" t="s">
        <v>209</v>
      </c>
      <c r="C7" s="109">
        <v>0</v>
      </c>
      <c r="D7" s="109">
        <v>0</v>
      </c>
    </row>
    <row r="8" spans="1:9" ht="18.75" customHeight="1" x14ac:dyDescent="0.2">
      <c r="A8" s="83" t="s">
        <v>10</v>
      </c>
      <c r="B8" s="92" t="s">
        <v>11</v>
      </c>
      <c r="C8" s="55" t="s">
        <v>12</v>
      </c>
      <c r="D8" s="92" t="s">
        <v>13</v>
      </c>
      <c r="E8" s="35" t="s">
        <v>210</v>
      </c>
      <c r="F8" s="35" t="s">
        <v>15</v>
      </c>
      <c r="G8" s="35" t="s">
        <v>16</v>
      </c>
      <c r="H8" s="36" t="s">
        <v>211</v>
      </c>
      <c r="I8" s="36"/>
    </row>
    <row r="9" spans="1:9" ht="5.25" hidden="1" customHeight="1" x14ac:dyDescent="0.2">
      <c r="A9" s="47">
        <v>50531001721</v>
      </c>
      <c r="B9" s="48" t="s">
        <v>264</v>
      </c>
      <c r="C9" s="7">
        <v>0</v>
      </c>
      <c r="D9" s="7"/>
      <c r="I9" s="40"/>
    </row>
    <row r="10" spans="1:9" ht="18" customHeight="1" x14ac:dyDescent="0.2">
      <c r="A10" s="47">
        <v>50534004200</v>
      </c>
      <c r="B10" s="48" t="s">
        <v>265</v>
      </c>
      <c r="C10" s="7">
        <v>925000</v>
      </c>
      <c r="D10" s="7">
        <v>920000</v>
      </c>
      <c r="E10" s="86">
        <v>1300000</v>
      </c>
      <c r="F10" s="39"/>
      <c r="G10" s="39"/>
      <c r="H10" s="39">
        <v>1300000</v>
      </c>
      <c r="I10" s="40"/>
    </row>
    <row r="11" spans="1:9" ht="18" customHeight="1" x14ac:dyDescent="0.2">
      <c r="A11" s="47">
        <v>50534004210</v>
      </c>
      <c r="B11" s="48" t="s">
        <v>266</v>
      </c>
      <c r="C11" s="7">
        <v>2000</v>
      </c>
      <c r="D11" s="7">
        <v>2000</v>
      </c>
      <c r="E11" s="103">
        <v>1000</v>
      </c>
      <c r="F11" s="39"/>
      <c r="G11" s="39"/>
      <c r="H11" s="39">
        <v>1000</v>
      </c>
      <c r="I11" s="40"/>
    </row>
    <row r="12" spans="1:9" ht="18" customHeight="1" x14ac:dyDescent="0.2">
      <c r="A12" s="47">
        <v>50534004212</v>
      </c>
      <c r="B12" s="48" t="s">
        <v>102</v>
      </c>
      <c r="C12" s="7">
        <v>500</v>
      </c>
      <c r="D12" s="7">
        <v>500</v>
      </c>
      <c r="E12" s="103">
        <v>2000</v>
      </c>
      <c r="F12" s="39"/>
      <c r="G12" s="39"/>
      <c r="H12" s="39">
        <v>2000</v>
      </c>
      <c r="I12" s="40"/>
    </row>
    <row r="13" spans="1:9" ht="18" customHeight="1" x14ac:dyDescent="0.2">
      <c r="A13" s="47">
        <v>50534004213</v>
      </c>
      <c r="B13" s="48" t="s">
        <v>267</v>
      </c>
      <c r="C13" s="7">
        <v>21500</v>
      </c>
      <c r="D13" s="7">
        <v>21500</v>
      </c>
      <c r="E13" s="103">
        <v>1000</v>
      </c>
      <c r="F13" s="39"/>
      <c r="G13" s="39"/>
      <c r="H13" s="39">
        <v>1000</v>
      </c>
      <c r="I13" s="40"/>
    </row>
    <row r="14" spans="1:9" ht="18" hidden="1" customHeight="1" x14ac:dyDescent="0.2">
      <c r="A14" s="47">
        <v>50534004214</v>
      </c>
      <c r="B14" s="48" t="s">
        <v>268</v>
      </c>
      <c r="C14" s="7">
        <v>0</v>
      </c>
      <c r="D14" s="7"/>
      <c r="E14" s="40">
        <v>0</v>
      </c>
      <c r="F14" s="39"/>
      <c r="G14" s="39"/>
      <c r="H14" s="39">
        <v>0</v>
      </c>
      <c r="I14" s="40"/>
    </row>
    <row r="15" spans="1:9" ht="18" customHeight="1" x14ac:dyDescent="0.2">
      <c r="A15" s="47">
        <v>50534004255</v>
      </c>
      <c r="B15" s="48" t="s">
        <v>269</v>
      </c>
      <c r="C15" s="7">
        <v>3500</v>
      </c>
      <c r="D15" s="7">
        <v>3500</v>
      </c>
      <c r="E15" s="86">
        <v>1000</v>
      </c>
      <c r="F15" s="39"/>
      <c r="G15" s="39"/>
      <c r="H15" s="39">
        <v>1000</v>
      </c>
      <c r="I15" s="40"/>
    </row>
    <row r="16" spans="1:9" ht="18" customHeight="1" x14ac:dyDescent="0.2">
      <c r="A16" s="47">
        <v>50536001000</v>
      </c>
      <c r="B16" s="48" t="s">
        <v>49</v>
      </c>
      <c r="C16" s="7">
        <v>500</v>
      </c>
      <c r="D16" s="7">
        <v>600</v>
      </c>
      <c r="E16" s="103">
        <v>100</v>
      </c>
      <c r="F16" s="39"/>
      <c r="G16" s="39"/>
      <c r="H16" s="39">
        <v>100</v>
      </c>
      <c r="I16" s="40"/>
    </row>
    <row r="17" spans="1:9" ht="18" hidden="1" customHeight="1" x14ac:dyDescent="0.2">
      <c r="A17" s="47">
        <v>50537001000</v>
      </c>
      <c r="B17" s="48" t="s">
        <v>270</v>
      </c>
      <c r="C17" s="7">
        <v>0</v>
      </c>
      <c r="D17" s="7"/>
      <c r="E17" s="40">
        <v>0</v>
      </c>
      <c r="F17" s="39"/>
      <c r="G17" s="39"/>
      <c r="H17" s="39">
        <v>0</v>
      </c>
      <c r="I17" s="40"/>
    </row>
    <row r="18" spans="1:9" ht="18" hidden="1" customHeight="1" x14ac:dyDescent="0.2">
      <c r="A18" s="47">
        <v>50538009011</v>
      </c>
      <c r="B18" s="48" t="s">
        <v>271</v>
      </c>
      <c r="C18" s="7">
        <v>0</v>
      </c>
      <c r="D18" s="7"/>
      <c r="E18" s="40">
        <v>0</v>
      </c>
      <c r="F18" s="39"/>
      <c r="G18" s="39"/>
      <c r="H18" s="39">
        <v>0</v>
      </c>
      <c r="I18" s="40"/>
    </row>
    <row r="19" spans="1:9" ht="18" customHeight="1" x14ac:dyDescent="0.2">
      <c r="A19" s="47">
        <v>50539001202</v>
      </c>
      <c r="B19" s="48" t="s">
        <v>272</v>
      </c>
      <c r="C19" s="7">
        <v>261000</v>
      </c>
      <c r="D19" s="7">
        <v>290000</v>
      </c>
      <c r="E19" s="86">
        <v>33800</v>
      </c>
      <c r="F19" s="39"/>
      <c r="G19" s="39"/>
      <c r="H19" s="39">
        <v>33800</v>
      </c>
      <c r="I19" s="40"/>
    </row>
    <row r="20" spans="1:9" ht="18" customHeight="1" x14ac:dyDescent="0.2">
      <c r="A20" s="47"/>
      <c r="B20" s="48" t="s">
        <v>273</v>
      </c>
      <c r="C20" s="7"/>
      <c r="D20" s="7"/>
      <c r="E20" s="86">
        <v>0</v>
      </c>
      <c r="F20" s="39"/>
      <c r="G20" s="39"/>
      <c r="H20" s="39">
        <v>0</v>
      </c>
      <c r="I20" s="40"/>
    </row>
    <row r="21" spans="1:9" ht="18" customHeight="1" x14ac:dyDescent="0.2">
      <c r="A21" s="47">
        <v>50539001203</v>
      </c>
      <c r="B21" s="48" t="s">
        <v>274</v>
      </c>
      <c r="C21" s="7">
        <v>60000</v>
      </c>
      <c r="D21" s="7">
        <v>60000</v>
      </c>
      <c r="E21" s="86">
        <v>0</v>
      </c>
      <c r="F21" s="39"/>
      <c r="G21" s="39"/>
      <c r="H21" s="39">
        <v>0</v>
      </c>
      <c r="I21" s="40"/>
    </row>
    <row r="22" spans="1:9" s="46" customFormat="1" ht="13.5" thickBot="1" x14ac:dyDescent="0.25">
      <c r="A22" s="93" t="s">
        <v>218</v>
      </c>
      <c r="B22" s="57"/>
      <c r="C22" s="15">
        <f>SUM(C9:C21)</f>
        <v>1274000</v>
      </c>
      <c r="D22" s="15">
        <f>SUM(D9:D21)</f>
        <v>1298100</v>
      </c>
      <c r="E22" s="15">
        <v>1338900</v>
      </c>
      <c r="F22" s="15">
        <f t="shared" ref="F22:G22" si="0">SUM(F9:F21)</f>
        <v>0</v>
      </c>
      <c r="G22" s="15">
        <f t="shared" si="0"/>
        <v>0</v>
      </c>
      <c r="H22" s="15">
        <v>1338900</v>
      </c>
      <c r="I22" s="58"/>
    </row>
    <row r="23" spans="1:9" s="61" customFormat="1" ht="24" customHeight="1" x14ac:dyDescent="0.2">
      <c r="A23" s="104"/>
      <c r="C23" s="16"/>
      <c r="D23" s="105"/>
    </row>
    <row r="24" spans="1:9" s="61" customFormat="1" ht="23.25" customHeight="1" x14ac:dyDescent="0.2">
      <c r="A24" s="106" t="s">
        <v>63</v>
      </c>
      <c r="B24" s="106" t="s">
        <v>275</v>
      </c>
      <c r="C24" s="17"/>
      <c r="D24" s="107"/>
    </row>
    <row r="25" spans="1:9" s="90" customFormat="1" ht="21" customHeight="1" x14ac:dyDescent="0.2">
      <c r="A25" s="60" t="s">
        <v>64</v>
      </c>
      <c r="B25" s="90" t="s">
        <v>276</v>
      </c>
      <c r="C25" s="5"/>
      <c r="D25" s="108"/>
    </row>
    <row r="26" spans="1:9" ht="18" customHeight="1" x14ac:dyDescent="0.2">
      <c r="A26" s="53" t="s">
        <v>10</v>
      </c>
      <c r="B26" s="46" t="s">
        <v>11</v>
      </c>
      <c r="C26" s="55" t="s">
        <v>12</v>
      </c>
      <c r="D26" s="54" t="s">
        <v>13</v>
      </c>
      <c r="E26" s="35" t="s">
        <v>210</v>
      </c>
      <c r="F26" s="35" t="s">
        <v>15</v>
      </c>
      <c r="G26" s="35" t="s">
        <v>16</v>
      </c>
      <c r="H26" s="36" t="s">
        <v>211</v>
      </c>
      <c r="I26" s="36"/>
    </row>
    <row r="27" spans="1:9" ht="18" customHeight="1" x14ac:dyDescent="0.2">
      <c r="A27" s="47">
        <v>50552101200</v>
      </c>
      <c r="B27" s="48" t="s">
        <v>72</v>
      </c>
      <c r="C27" s="7">
        <v>5000</v>
      </c>
      <c r="D27" s="7">
        <v>5000</v>
      </c>
      <c r="E27" s="86">
        <v>40000</v>
      </c>
      <c r="F27" s="39"/>
      <c r="G27" s="39"/>
      <c r="H27" s="39">
        <v>40000</v>
      </c>
      <c r="I27" s="40"/>
    </row>
    <row r="28" spans="1:9" ht="18" customHeight="1" x14ac:dyDescent="0.2">
      <c r="A28" s="47">
        <v>50552101300</v>
      </c>
      <c r="B28" s="48" t="s">
        <v>149</v>
      </c>
      <c r="C28" s="7">
        <v>2750</v>
      </c>
      <c r="D28" s="7">
        <v>2750</v>
      </c>
      <c r="E28" s="86">
        <v>5000</v>
      </c>
      <c r="F28" s="39"/>
      <c r="G28" s="39"/>
      <c r="H28" s="39">
        <v>5000</v>
      </c>
      <c r="I28" s="40"/>
    </row>
    <row r="29" spans="1:9" ht="18" customHeight="1" x14ac:dyDescent="0.2">
      <c r="A29" s="47">
        <v>50552102202</v>
      </c>
      <c r="B29" s="48" t="s">
        <v>277</v>
      </c>
      <c r="C29" s="7">
        <v>15000</v>
      </c>
      <c r="D29" s="7">
        <v>15000</v>
      </c>
      <c r="E29" s="86">
        <v>30000</v>
      </c>
      <c r="F29" s="39"/>
      <c r="G29" s="39"/>
      <c r="H29" s="39">
        <v>30000</v>
      </c>
      <c r="I29" s="40"/>
    </row>
    <row r="30" spans="1:9" ht="18" customHeight="1" x14ac:dyDescent="0.2">
      <c r="A30" s="47">
        <v>50551102900</v>
      </c>
      <c r="B30" s="48" t="s">
        <v>83</v>
      </c>
      <c r="C30" s="7">
        <v>1500</v>
      </c>
      <c r="D30" s="7">
        <v>1500</v>
      </c>
      <c r="E30" s="86">
        <v>2000</v>
      </c>
      <c r="F30" s="39"/>
      <c r="G30" s="39"/>
      <c r="H30" s="39">
        <v>2000</v>
      </c>
      <c r="I30" s="40"/>
    </row>
    <row r="31" spans="1:9" ht="18" customHeight="1" x14ac:dyDescent="0.2">
      <c r="A31" s="47">
        <v>50552102320</v>
      </c>
      <c r="B31" s="48" t="s">
        <v>85</v>
      </c>
      <c r="C31" s="7">
        <v>1900</v>
      </c>
      <c r="D31" s="7">
        <v>15000</v>
      </c>
      <c r="E31" s="86">
        <v>80000</v>
      </c>
      <c r="F31" s="39"/>
      <c r="G31" s="39"/>
      <c r="H31" s="39">
        <v>80000</v>
      </c>
      <c r="I31" s="40"/>
    </row>
    <row r="32" spans="1:9" ht="18" customHeight="1" x14ac:dyDescent="0.2">
      <c r="A32" s="47">
        <v>50552103100</v>
      </c>
      <c r="B32" s="48" t="s">
        <v>86</v>
      </c>
      <c r="C32" s="7">
        <v>8000</v>
      </c>
      <c r="D32" s="7">
        <v>8500</v>
      </c>
      <c r="E32" s="86">
        <v>0</v>
      </c>
      <c r="F32" s="39"/>
      <c r="G32" s="39"/>
      <c r="H32" s="39">
        <v>0</v>
      </c>
      <c r="I32" s="40"/>
    </row>
    <row r="33" spans="1:9" ht="18" customHeight="1" x14ac:dyDescent="0.2">
      <c r="A33" s="47">
        <v>50552103300</v>
      </c>
      <c r="B33" s="48" t="s">
        <v>88</v>
      </c>
      <c r="C33" s="7">
        <v>650</v>
      </c>
      <c r="D33" s="7">
        <v>650</v>
      </c>
      <c r="E33" s="86">
        <v>500</v>
      </c>
      <c r="F33" s="39"/>
      <c r="G33" s="39"/>
      <c r="H33" s="39">
        <v>500</v>
      </c>
      <c r="I33" s="40"/>
    </row>
    <row r="34" spans="1:9" ht="18" hidden="1" customHeight="1" x14ac:dyDescent="0.2">
      <c r="A34" s="47">
        <v>50552103900</v>
      </c>
      <c r="B34" s="48" t="s">
        <v>91</v>
      </c>
      <c r="C34" s="7">
        <v>0</v>
      </c>
      <c r="D34" s="7"/>
      <c r="E34" s="86">
        <v>0</v>
      </c>
      <c r="F34" s="39"/>
      <c r="G34" s="39"/>
      <c r="H34" s="39">
        <v>0</v>
      </c>
      <c r="I34" s="40"/>
    </row>
    <row r="35" spans="1:9" ht="18" customHeight="1" x14ac:dyDescent="0.2">
      <c r="A35" s="47">
        <v>50553101100</v>
      </c>
      <c r="B35" s="48" t="s">
        <v>93</v>
      </c>
      <c r="C35" s="7">
        <v>54000</v>
      </c>
      <c r="D35" s="7">
        <v>54000</v>
      </c>
      <c r="E35" s="86">
        <v>10000</v>
      </c>
      <c r="F35" s="39"/>
      <c r="G35" s="39"/>
      <c r="H35" s="39">
        <v>10000</v>
      </c>
      <c r="I35" s="40"/>
    </row>
    <row r="36" spans="1:9" ht="18" hidden="1" customHeight="1" x14ac:dyDescent="0.2">
      <c r="A36" s="47">
        <v>50553101101</v>
      </c>
      <c r="B36" s="48" t="s">
        <v>278</v>
      </c>
      <c r="C36" s="7">
        <v>0</v>
      </c>
      <c r="D36" s="7"/>
      <c r="E36" s="86">
        <v>0</v>
      </c>
      <c r="F36" s="39"/>
      <c r="G36" s="39"/>
      <c r="H36" s="39">
        <v>0</v>
      </c>
      <c r="I36" s="40"/>
    </row>
    <row r="37" spans="1:9" ht="18" customHeight="1" x14ac:dyDescent="0.2">
      <c r="A37" s="47"/>
      <c r="B37" s="48" t="s">
        <v>95</v>
      </c>
      <c r="C37" s="7"/>
      <c r="D37" s="7"/>
      <c r="E37" s="86"/>
      <c r="F37" s="39"/>
      <c r="G37" s="39"/>
      <c r="H37" s="39"/>
      <c r="I37" s="40"/>
    </row>
    <row r="38" spans="1:9" ht="18" customHeight="1" x14ac:dyDescent="0.2">
      <c r="A38" s="47">
        <v>50553101200</v>
      </c>
      <c r="B38" s="48" t="s">
        <v>96</v>
      </c>
      <c r="C38" s="7">
        <v>35000</v>
      </c>
      <c r="D38" s="7">
        <v>36000</v>
      </c>
      <c r="E38" s="86">
        <v>40000</v>
      </c>
      <c r="F38" s="39"/>
      <c r="G38" s="39"/>
      <c r="H38" s="39">
        <v>40000</v>
      </c>
      <c r="I38" s="40"/>
    </row>
    <row r="39" spans="1:9" ht="18" customHeight="1" x14ac:dyDescent="0.2">
      <c r="A39" s="47">
        <v>50553101201</v>
      </c>
      <c r="B39" s="48" t="s">
        <v>97</v>
      </c>
      <c r="C39" s="7">
        <v>7550</v>
      </c>
      <c r="D39" s="7">
        <v>5000</v>
      </c>
      <c r="E39" s="86">
        <v>40000</v>
      </c>
      <c r="F39" s="39"/>
      <c r="G39" s="39"/>
      <c r="H39" s="39">
        <v>40000</v>
      </c>
      <c r="I39" s="40"/>
    </row>
    <row r="40" spans="1:9" ht="18" customHeight="1" x14ac:dyDescent="0.2">
      <c r="A40" s="47">
        <v>50553101400</v>
      </c>
      <c r="B40" s="48" t="s">
        <v>116</v>
      </c>
      <c r="C40" s="7">
        <v>2000</v>
      </c>
      <c r="D40" s="7">
        <v>2000</v>
      </c>
      <c r="E40" s="86">
        <v>1000</v>
      </c>
      <c r="F40" s="39"/>
      <c r="G40" s="39"/>
      <c r="H40" s="39">
        <v>1000</v>
      </c>
      <c r="I40" s="40"/>
    </row>
    <row r="41" spans="1:9" ht="18" customHeight="1" x14ac:dyDescent="0.2">
      <c r="A41" s="47">
        <v>50554101000</v>
      </c>
      <c r="B41" s="48" t="s">
        <v>100</v>
      </c>
      <c r="C41" s="7">
        <v>51000</v>
      </c>
      <c r="D41" s="7">
        <v>26000</v>
      </c>
      <c r="E41" s="86">
        <v>10000</v>
      </c>
      <c r="F41" s="39"/>
      <c r="G41" s="39"/>
      <c r="H41" s="39">
        <v>10000</v>
      </c>
      <c r="I41" s="40"/>
    </row>
    <row r="42" spans="1:9" ht="18" hidden="1" customHeight="1" x14ac:dyDescent="0.2">
      <c r="A42" s="47">
        <v>50556101000</v>
      </c>
      <c r="B42" s="48" t="s">
        <v>252</v>
      </c>
      <c r="C42" s="7">
        <v>0</v>
      </c>
      <c r="D42" s="7"/>
      <c r="E42" s="86">
        <v>0</v>
      </c>
      <c r="F42" s="39"/>
      <c r="G42" s="39"/>
      <c r="H42" s="39">
        <v>0</v>
      </c>
      <c r="I42" s="40"/>
    </row>
    <row r="43" spans="1:9" ht="18" customHeight="1" x14ac:dyDescent="0.2">
      <c r="A43" s="47">
        <v>50557101000</v>
      </c>
      <c r="B43" s="48" t="s">
        <v>102</v>
      </c>
      <c r="C43" s="7">
        <v>200</v>
      </c>
      <c r="D43" s="7">
        <v>200</v>
      </c>
      <c r="E43" s="86">
        <v>500</v>
      </c>
      <c r="F43" s="39"/>
      <c r="G43" s="39"/>
      <c r="H43" s="39">
        <v>500</v>
      </c>
      <c r="I43" s="40"/>
    </row>
    <row r="44" spans="1:9" ht="18" hidden="1" customHeight="1" x14ac:dyDescent="0.2">
      <c r="A44" s="47">
        <v>50557101002</v>
      </c>
      <c r="B44" s="48" t="s">
        <v>279</v>
      </c>
      <c r="C44" s="7">
        <v>0</v>
      </c>
      <c r="D44" s="7"/>
      <c r="E44" s="86">
        <v>0</v>
      </c>
      <c r="F44" s="39"/>
      <c r="G44" s="39"/>
      <c r="H44" s="39">
        <v>0</v>
      </c>
      <c r="I44" s="40"/>
    </row>
    <row r="45" spans="1:9" ht="18" hidden="1" customHeight="1" x14ac:dyDescent="0.2">
      <c r="A45" s="47">
        <v>50557101003</v>
      </c>
      <c r="B45" s="48" t="s">
        <v>280</v>
      </c>
      <c r="C45" s="7">
        <v>0</v>
      </c>
      <c r="D45" s="7"/>
      <c r="E45" s="86">
        <v>0</v>
      </c>
      <c r="F45" s="39"/>
      <c r="G45" s="39"/>
      <c r="H45" s="39">
        <v>0</v>
      </c>
      <c r="I45" s="40"/>
    </row>
    <row r="46" spans="1:9" ht="18" hidden="1" customHeight="1" x14ac:dyDescent="0.2">
      <c r="A46" s="47">
        <v>50557101004</v>
      </c>
      <c r="B46" s="48" t="s">
        <v>281</v>
      </c>
      <c r="C46" s="7">
        <v>0</v>
      </c>
      <c r="D46" s="7"/>
      <c r="E46" s="86">
        <v>0</v>
      </c>
      <c r="F46" s="39"/>
      <c r="G46" s="39"/>
      <c r="H46" s="39">
        <v>0</v>
      </c>
      <c r="I46" s="40"/>
    </row>
    <row r="47" spans="1:9" ht="18" customHeight="1" x14ac:dyDescent="0.2">
      <c r="A47" s="47">
        <v>50561101001</v>
      </c>
      <c r="B47" s="48" t="s">
        <v>282</v>
      </c>
      <c r="C47" s="7">
        <v>434070</v>
      </c>
      <c r="D47" s="7">
        <v>671575</v>
      </c>
      <c r="E47" s="86">
        <v>212500</v>
      </c>
      <c r="F47" s="39"/>
      <c r="G47" s="39"/>
      <c r="H47" s="39">
        <v>212500</v>
      </c>
      <c r="I47" s="40"/>
    </row>
    <row r="48" spans="1:9" ht="18" hidden="1" customHeight="1" x14ac:dyDescent="0.2">
      <c r="A48" s="47">
        <v>50561101002</v>
      </c>
      <c r="B48" s="48" t="s">
        <v>283</v>
      </c>
      <c r="C48" s="7">
        <v>0</v>
      </c>
      <c r="D48" s="7"/>
      <c r="I48" s="40"/>
    </row>
    <row r="49" spans="1:9" s="46" customFormat="1" ht="13.5" thickBot="1" x14ac:dyDescent="0.25">
      <c r="A49" s="93" t="s">
        <v>284</v>
      </c>
      <c r="B49" s="57"/>
      <c r="C49" s="15">
        <f t="shared" ref="C49:G49" si="1">SUM(C27:C48)</f>
        <v>618620</v>
      </c>
      <c r="D49" s="15">
        <f t="shared" si="1"/>
        <v>843175</v>
      </c>
      <c r="E49" s="15">
        <v>471500</v>
      </c>
      <c r="F49" s="15">
        <f t="shared" si="1"/>
        <v>0</v>
      </c>
      <c r="G49" s="15">
        <f t="shared" si="1"/>
        <v>0</v>
      </c>
      <c r="H49" s="15">
        <v>471500</v>
      </c>
      <c r="I49" s="58"/>
    </row>
    <row r="50" spans="1:9" ht="12.75" customHeight="1" x14ac:dyDescent="0.2">
      <c r="C50" s="6"/>
    </row>
    <row r="51" spans="1:9" s="61" customFormat="1" ht="33" customHeight="1" x14ac:dyDescent="0.2">
      <c r="A51" s="106" t="s">
        <v>63</v>
      </c>
      <c r="B51" s="106" t="s">
        <v>275</v>
      </c>
      <c r="C51" s="17"/>
      <c r="D51" s="107"/>
    </row>
    <row r="52" spans="1:9" s="90" customFormat="1" ht="21" customHeight="1" x14ac:dyDescent="0.2">
      <c r="A52" s="60" t="s">
        <v>64</v>
      </c>
      <c r="B52" s="90" t="s">
        <v>285</v>
      </c>
      <c r="C52" s="5"/>
      <c r="D52" s="108"/>
    </row>
    <row r="53" spans="1:9" ht="26.25" customHeight="1" x14ac:dyDescent="0.2">
      <c r="A53" s="83" t="s">
        <v>10</v>
      </c>
      <c r="B53" s="92" t="s">
        <v>11</v>
      </c>
      <c r="C53" s="55" t="s">
        <v>12</v>
      </c>
      <c r="D53" s="46" t="s">
        <v>13</v>
      </c>
      <c r="E53" s="35" t="s">
        <v>210</v>
      </c>
      <c r="F53" s="35" t="s">
        <v>15</v>
      </c>
      <c r="G53" s="35" t="s">
        <v>16</v>
      </c>
      <c r="H53" s="36" t="s">
        <v>211</v>
      </c>
      <c r="I53" s="36"/>
    </row>
    <row r="54" spans="1:9" ht="18" customHeight="1" x14ac:dyDescent="0.2">
      <c r="A54" s="47">
        <v>50552111200</v>
      </c>
      <c r="B54" s="48" t="s">
        <v>72</v>
      </c>
      <c r="C54" s="7">
        <v>40000</v>
      </c>
      <c r="D54" s="7">
        <v>40000</v>
      </c>
      <c r="E54" s="86">
        <v>40000</v>
      </c>
      <c r="F54" s="39"/>
      <c r="G54" s="39"/>
      <c r="H54" s="39">
        <v>40000</v>
      </c>
      <c r="I54" s="40"/>
    </row>
    <row r="55" spans="1:9" ht="18" customHeight="1" x14ac:dyDescent="0.2">
      <c r="A55" s="47">
        <v>50552112201</v>
      </c>
      <c r="B55" s="48" t="s">
        <v>124</v>
      </c>
      <c r="C55" s="7">
        <v>1700</v>
      </c>
      <c r="D55" s="7">
        <v>1500</v>
      </c>
      <c r="E55" s="86">
        <v>5000</v>
      </c>
      <c r="F55" s="39"/>
      <c r="G55" s="39"/>
      <c r="H55" s="39">
        <v>5000</v>
      </c>
      <c r="I55" s="40"/>
    </row>
    <row r="56" spans="1:9" ht="18" customHeight="1" x14ac:dyDescent="0.2">
      <c r="A56" s="47">
        <v>50552112202</v>
      </c>
      <c r="B56" s="48" t="s">
        <v>277</v>
      </c>
      <c r="C56" s="7">
        <v>9000</v>
      </c>
      <c r="D56" s="7">
        <v>15000</v>
      </c>
      <c r="E56" s="86">
        <v>20000</v>
      </c>
      <c r="F56" s="39"/>
      <c r="G56" s="39"/>
      <c r="H56" s="39">
        <v>20000</v>
      </c>
      <c r="I56" s="40"/>
    </row>
    <row r="57" spans="1:9" ht="18" customHeight="1" x14ac:dyDescent="0.2">
      <c r="A57" s="47">
        <v>50552112320</v>
      </c>
      <c r="B57" s="48" t="s">
        <v>85</v>
      </c>
      <c r="C57" s="7">
        <v>3000</v>
      </c>
      <c r="D57" s="7">
        <v>2000</v>
      </c>
      <c r="E57" s="86">
        <v>10000</v>
      </c>
      <c r="F57" s="39"/>
      <c r="G57" s="39"/>
      <c r="H57" s="39">
        <v>10000</v>
      </c>
      <c r="I57" s="40"/>
    </row>
    <row r="58" spans="1:9" ht="18" customHeight="1" x14ac:dyDescent="0.2">
      <c r="A58" s="47">
        <v>50552113100</v>
      </c>
      <c r="B58" s="48" t="s">
        <v>86</v>
      </c>
      <c r="C58" s="7">
        <v>10000</v>
      </c>
      <c r="D58" s="7">
        <v>11000</v>
      </c>
      <c r="E58" s="86">
        <v>0</v>
      </c>
      <c r="F58" s="39"/>
      <c r="G58" s="39"/>
      <c r="H58" s="39">
        <v>0</v>
      </c>
      <c r="I58" s="40"/>
    </row>
    <row r="59" spans="1:9" ht="18" customHeight="1" x14ac:dyDescent="0.2">
      <c r="A59" s="47">
        <v>50552113300</v>
      </c>
      <c r="B59" s="48" t="s">
        <v>88</v>
      </c>
      <c r="C59" s="7">
        <v>300</v>
      </c>
      <c r="D59" s="7">
        <v>300</v>
      </c>
      <c r="E59" s="86">
        <v>1000</v>
      </c>
      <c r="F59" s="39"/>
      <c r="G59" s="39"/>
      <c r="H59" s="39">
        <v>1000</v>
      </c>
      <c r="I59" s="40"/>
    </row>
    <row r="60" spans="1:9" ht="18" customHeight="1" x14ac:dyDescent="0.2">
      <c r="A60" s="47">
        <v>50552113900</v>
      </c>
      <c r="B60" s="48" t="s">
        <v>91</v>
      </c>
      <c r="C60" s="7">
        <v>0</v>
      </c>
      <c r="D60" s="7">
        <v>300</v>
      </c>
      <c r="E60" s="86">
        <v>500</v>
      </c>
      <c r="F60" s="39"/>
      <c r="G60" s="39"/>
      <c r="H60" s="39">
        <v>500</v>
      </c>
      <c r="I60" s="40"/>
    </row>
    <row r="61" spans="1:9" ht="18" customHeight="1" x14ac:dyDescent="0.2">
      <c r="A61" s="47">
        <v>50553111100</v>
      </c>
      <c r="B61" s="48" t="s">
        <v>93</v>
      </c>
      <c r="C61" s="7">
        <v>27750</v>
      </c>
      <c r="D61" s="7">
        <v>27750</v>
      </c>
      <c r="E61" s="86">
        <v>10000</v>
      </c>
      <c r="F61" s="39"/>
      <c r="G61" s="39"/>
      <c r="H61" s="39">
        <v>10000</v>
      </c>
      <c r="I61" s="40"/>
    </row>
    <row r="62" spans="1:9" ht="18" hidden="1" customHeight="1" x14ac:dyDescent="0.2">
      <c r="A62" s="47">
        <v>50553111101</v>
      </c>
      <c r="B62" s="48" t="s">
        <v>169</v>
      </c>
      <c r="C62" s="7">
        <v>0</v>
      </c>
      <c r="D62" s="7"/>
      <c r="E62" s="86">
        <v>0</v>
      </c>
      <c r="F62" s="39"/>
      <c r="G62" s="39"/>
      <c r="H62" s="39">
        <v>0</v>
      </c>
      <c r="I62" s="40"/>
    </row>
    <row r="63" spans="1:9" ht="18" hidden="1" customHeight="1" x14ac:dyDescent="0.2">
      <c r="A63" s="47">
        <v>50553111102</v>
      </c>
      <c r="B63" s="48" t="s">
        <v>278</v>
      </c>
      <c r="C63" s="7">
        <v>0</v>
      </c>
      <c r="D63" s="7"/>
      <c r="E63" s="86">
        <v>0</v>
      </c>
      <c r="F63" s="39"/>
      <c r="G63" s="39"/>
      <c r="H63" s="39">
        <v>0</v>
      </c>
      <c r="I63" s="40"/>
    </row>
    <row r="64" spans="1:9" ht="18" customHeight="1" x14ac:dyDescent="0.2">
      <c r="A64" s="47"/>
      <c r="B64" s="48" t="s">
        <v>95</v>
      </c>
      <c r="C64" s="7"/>
      <c r="D64" s="7"/>
      <c r="E64" s="86">
        <v>2000</v>
      </c>
      <c r="F64" s="39"/>
      <c r="G64" s="39"/>
      <c r="H64" s="39">
        <v>2000</v>
      </c>
      <c r="I64" s="40"/>
    </row>
    <row r="65" spans="1:9" ht="18" customHeight="1" x14ac:dyDescent="0.2">
      <c r="A65" s="47">
        <v>50553111200</v>
      </c>
      <c r="B65" s="48" t="s">
        <v>96</v>
      </c>
      <c r="C65" s="7">
        <v>100000</v>
      </c>
      <c r="D65" s="7">
        <v>130000</v>
      </c>
      <c r="E65" s="86">
        <v>200000</v>
      </c>
      <c r="F65" s="39"/>
      <c r="G65" s="39"/>
      <c r="H65" s="39">
        <v>200000</v>
      </c>
      <c r="I65" s="40"/>
    </row>
    <row r="66" spans="1:9" ht="18" customHeight="1" x14ac:dyDescent="0.2">
      <c r="A66" s="47">
        <v>50553111400</v>
      </c>
      <c r="B66" s="48" t="s">
        <v>181</v>
      </c>
      <c r="C66" s="7">
        <v>2500</v>
      </c>
      <c r="D66" s="7">
        <v>2500</v>
      </c>
      <c r="E66" s="86">
        <v>500</v>
      </c>
      <c r="F66" s="39"/>
      <c r="G66" s="39"/>
      <c r="H66" s="39">
        <v>500</v>
      </c>
      <c r="I66" s="40"/>
    </row>
    <row r="67" spans="1:9" ht="18" customHeight="1" x14ac:dyDescent="0.2">
      <c r="A67" s="47">
        <v>50554111000</v>
      </c>
      <c r="B67" s="48" t="s">
        <v>100</v>
      </c>
      <c r="C67" s="7">
        <v>215000</v>
      </c>
      <c r="D67" s="7">
        <v>0</v>
      </c>
      <c r="E67" s="86">
        <v>10000</v>
      </c>
      <c r="F67" s="39"/>
      <c r="G67" s="39"/>
      <c r="H67" s="39">
        <v>10000</v>
      </c>
      <c r="I67" s="40"/>
    </row>
    <row r="68" spans="1:9" ht="18" hidden="1" customHeight="1" x14ac:dyDescent="0.2">
      <c r="A68" s="47">
        <v>50556111000</v>
      </c>
      <c r="B68" s="48" t="s">
        <v>252</v>
      </c>
      <c r="C68" s="7">
        <v>0</v>
      </c>
      <c r="D68" s="7"/>
      <c r="E68" s="86">
        <v>0</v>
      </c>
      <c r="F68" s="39"/>
      <c r="G68" s="39"/>
      <c r="H68" s="39">
        <v>0</v>
      </c>
      <c r="I68" s="40"/>
    </row>
    <row r="69" spans="1:9" ht="18" customHeight="1" x14ac:dyDescent="0.2">
      <c r="A69" s="47">
        <v>0</v>
      </c>
      <c r="B69" s="48" t="s">
        <v>282</v>
      </c>
      <c r="C69" s="7">
        <v>0</v>
      </c>
      <c r="D69" s="7">
        <v>0</v>
      </c>
      <c r="E69" s="86">
        <v>212500</v>
      </c>
      <c r="F69" s="39"/>
      <c r="G69" s="39"/>
      <c r="H69" s="39">
        <v>212500</v>
      </c>
      <c r="I69" s="40"/>
    </row>
    <row r="70" spans="1:9" ht="18" customHeight="1" x14ac:dyDescent="0.2">
      <c r="A70" s="47">
        <v>50557111000</v>
      </c>
      <c r="B70" s="48" t="s">
        <v>102</v>
      </c>
      <c r="C70" s="7">
        <v>1000</v>
      </c>
      <c r="D70" s="7">
        <v>1000</v>
      </c>
      <c r="E70" s="86">
        <v>500</v>
      </c>
      <c r="F70" s="39"/>
      <c r="G70" s="39"/>
      <c r="H70" s="39">
        <v>500</v>
      </c>
      <c r="I70" s="40"/>
    </row>
    <row r="71" spans="1:9" ht="18" hidden="1" customHeight="1" x14ac:dyDescent="0.2">
      <c r="A71" s="47">
        <v>50557111002</v>
      </c>
      <c r="B71" s="48" t="s">
        <v>286</v>
      </c>
      <c r="C71" s="7">
        <v>0</v>
      </c>
      <c r="D71" s="7"/>
    </row>
    <row r="72" spans="1:9" ht="18" hidden="1" customHeight="1" x14ac:dyDescent="0.2">
      <c r="A72" s="47">
        <v>50557112100</v>
      </c>
      <c r="B72" s="48" t="s">
        <v>287</v>
      </c>
      <c r="C72" s="7">
        <v>0</v>
      </c>
      <c r="D72" s="7"/>
    </row>
    <row r="73" spans="1:9" ht="18" hidden="1" customHeight="1" thickBot="1" x14ac:dyDescent="0.25">
      <c r="A73" s="47">
        <v>50557115000</v>
      </c>
      <c r="B73" s="48" t="s">
        <v>288</v>
      </c>
      <c r="C73" s="7">
        <v>0</v>
      </c>
      <c r="D73" s="7"/>
    </row>
    <row r="74" spans="1:9" s="46" customFormat="1" ht="13.5" thickBot="1" x14ac:dyDescent="0.25">
      <c r="A74" s="93" t="s">
        <v>284</v>
      </c>
      <c r="B74" s="57"/>
      <c r="C74" s="15">
        <f t="shared" ref="C74:G74" si="2">SUM(C54:C73)</f>
        <v>410250</v>
      </c>
      <c r="D74" s="15">
        <f t="shared" si="2"/>
        <v>231350</v>
      </c>
      <c r="E74" s="15">
        <v>512000</v>
      </c>
      <c r="F74" s="15">
        <f t="shared" si="2"/>
        <v>0</v>
      </c>
      <c r="G74" s="15">
        <f t="shared" si="2"/>
        <v>0</v>
      </c>
      <c r="H74" s="15">
        <v>512000</v>
      </c>
      <c r="I74" s="58"/>
    </row>
    <row r="75" spans="1:9" x14ac:dyDescent="0.2">
      <c r="C75" s="6"/>
    </row>
    <row r="76" spans="1:9" ht="13.5" thickBot="1" x14ac:dyDescent="0.25">
      <c r="A76" s="64" t="s">
        <v>186</v>
      </c>
      <c r="B76" s="65"/>
      <c r="C76" s="21"/>
      <c r="D76" s="65"/>
      <c r="E76" s="65"/>
      <c r="F76" s="65"/>
      <c r="G76" s="65"/>
      <c r="H76" s="65"/>
      <c r="I76" s="66"/>
    </row>
    <row r="77" spans="1:9" ht="13.5" thickTop="1" x14ac:dyDescent="0.2">
      <c r="A77" s="53"/>
      <c r="C77" s="6"/>
      <c r="I77" s="40"/>
    </row>
    <row r="78" spans="1:9" x14ac:dyDescent="0.2">
      <c r="A78" s="53"/>
      <c r="C78" s="6"/>
      <c r="I78" s="40"/>
    </row>
    <row r="79" spans="1:9" ht="12.75" customHeight="1" x14ac:dyDescent="0.2">
      <c r="A79" s="67" t="s">
        <v>262</v>
      </c>
      <c r="B79" s="67"/>
      <c r="C79" s="67"/>
      <c r="D79" s="67"/>
    </row>
    <row r="80" spans="1:9" x14ac:dyDescent="0.2">
      <c r="A80" s="26"/>
    </row>
    <row r="81" spans="1:5" x14ac:dyDescent="0.2">
      <c r="A81" s="68" t="s">
        <v>187</v>
      </c>
      <c r="B81" s="68"/>
      <c r="C81" s="68"/>
      <c r="D81" s="68"/>
    </row>
    <row r="82" spans="1:5" x14ac:dyDescent="0.2">
      <c r="A82" s="69"/>
      <c r="B82" s="69"/>
      <c r="C82" s="69"/>
      <c r="D82" s="69"/>
    </row>
    <row r="83" spans="1:5" x14ac:dyDescent="0.2">
      <c r="A83" s="70" t="s">
        <v>289</v>
      </c>
      <c r="B83" s="69"/>
      <c r="C83" s="69"/>
      <c r="D83" s="69"/>
    </row>
    <row r="84" spans="1:5" x14ac:dyDescent="0.2">
      <c r="A84" s="69"/>
      <c r="B84" s="69"/>
      <c r="C84" s="69"/>
      <c r="D84" s="69"/>
    </row>
    <row r="85" spans="1:5" x14ac:dyDescent="0.2">
      <c r="A85" s="26" t="s">
        <v>290</v>
      </c>
      <c r="C85" s="69"/>
      <c r="E85" s="11">
        <v>60000</v>
      </c>
    </row>
    <row r="86" spans="1:5" x14ac:dyDescent="0.2">
      <c r="A86" s="26" t="s">
        <v>291</v>
      </c>
      <c r="C86" s="69"/>
      <c r="E86" s="11">
        <v>25000</v>
      </c>
    </row>
    <row r="87" spans="1:5" x14ac:dyDescent="0.2">
      <c r="A87" s="26" t="s">
        <v>194</v>
      </c>
      <c r="C87" s="69"/>
      <c r="E87" s="11">
        <v>15000</v>
      </c>
    </row>
    <row r="88" spans="1:5" x14ac:dyDescent="0.2">
      <c r="B88" s="69"/>
      <c r="C88" s="69"/>
      <c r="E88" s="11"/>
    </row>
    <row r="89" spans="1:5" x14ac:dyDescent="0.2">
      <c r="A89" s="26" t="s">
        <v>292</v>
      </c>
      <c r="E89" s="22">
        <v>100000</v>
      </c>
    </row>
    <row r="90" spans="1:5" x14ac:dyDescent="0.2">
      <c r="A90" s="26"/>
      <c r="E90" s="22"/>
    </row>
    <row r="91" spans="1:5" x14ac:dyDescent="0.2">
      <c r="A91" s="26"/>
      <c r="D91" s="23"/>
    </row>
    <row r="92" spans="1:5" x14ac:dyDescent="0.2">
      <c r="A92" s="70" t="s">
        <v>293</v>
      </c>
      <c r="D92" s="23"/>
    </row>
    <row r="93" spans="1:5" x14ac:dyDescent="0.2">
      <c r="A93" s="70"/>
      <c r="D93" s="23"/>
    </row>
    <row r="94" spans="1:5" x14ac:dyDescent="0.2">
      <c r="A94" s="26" t="s">
        <v>291</v>
      </c>
      <c r="C94" s="69"/>
      <c r="E94" s="11">
        <v>25000</v>
      </c>
    </row>
    <row r="95" spans="1:5" x14ac:dyDescent="0.2">
      <c r="A95" s="26" t="s">
        <v>194</v>
      </c>
      <c r="C95" s="69"/>
      <c r="E95" s="11">
        <v>15000</v>
      </c>
    </row>
    <row r="96" spans="1:5" x14ac:dyDescent="0.2">
      <c r="A96" s="26"/>
      <c r="E96" s="103">
        <v>40000</v>
      </c>
    </row>
    <row r="97" spans="1:5" x14ac:dyDescent="0.2">
      <c r="A97" s="26"/>
    </row>
    <row r="98" spans="1:5" ht="13.5" thickBot="1" x14ac:dyDescent="0.25">
      <c r="A98" s="46" t="s">
        <v>294</v>
      </c>
      <c r="B98" s="46"/>
      <c r="C98" s="46"/>
      <c r="E98" s="66">
        <v>140000</v>
      </c>
    </row>
    <row r="99" spans="1:5" ht="13.5" thickTop="1" x14ac:dyDescent="0.2">
      <c r="C99" s="6"/>
    </row>
    <row r="100" spans="1:5" ht="21" customHeight="1" x14ac:dyDescent="0.2">
      <c r="A100" s="67" t="s">
        <v>262</v>
      </c>
      <c r="B100" s="67"/>
      <c r="C100" s="67"/>
      <c r="D100" s="67"/>
    </row>
    <row r="101" spans="1:5" x14ac:dyDescent="0.2">
      <c r="A101" s="95"/>
      <c r="B101" s="96"/>
      <c r="C101" s="19"/>
      <c r="D101" s="96"/>
    </row>
    <row r="102" spans="1:5" x14ac:dyDescent="0.2">
      <c r="A102" s="73" t="s">
        <v>231</v>
      </c>
      <c r="B102" s="73"/>
      <c r="C102" s="73"/>
      <c r="D102" s="73"/>
    </row>
    <row r="103" spans="1:5" x14ac:dyDescent="0.2">
      <c r="A103" s="111"/>
      <c r="B103" s="111"/>
      <c r="C103" s="111"/>
      <c r="D103" s="111"/>
    </row>
    <row r="104" spans="1:5" x14ac:dyDescent="0.2">
      <c r="C104" s="6"/>
    </row>
    <row r="105" spans="1:5" ht="24.75" customHeight="1" x14ac:dyDescent="0.2">
      <c r="A105" s="53" t="s">
        <v>232</v>
      </c>
      <c r="C105" s="20">
        <f>C22</f>
        <v>1274000</v>
      </c>
      <c r="E105" s="6">
        <v>1338900</v>
      </c>
    </row>
    <row r="106" spans="1:5" ht="20.25" customHeight="1" x14ac:dyDescent="0.2">
      <c r="A106" s="53" t="s">
        <v>112</v>
      </c>
      <c r="C106" s="20">
        <f>C74+C49</f>
        <v>1028870</v>
      </c>
      <c r="E106" s="6">
        <v>983500</v>
      </c>
    </row>
    <row r="107" spans="1:5" ht="19.5" customHeight="1" x14ac:dyDescent="0.2">
      <c r="C107" s="6"/>
    </row>
    <row r="108" spans="1:5" x14ac:dyDescent="0.2">
      <c r="B108" s="112" t="s">
        <v>205</v>
      </c>
      <c r="C108" s="20">
        <f>C105-C106</f>
        <v>245130</v>
      </c>
      <c r="E108" s="77">
        <v>355400</v>
      </c>
    </row>
    <row r="109" spans="1:5" hidden="1" x14ac:dyDescent="0.2">
      <c r="B109" s="113" t="s">
        <v>205</v>
      </c>
      <c r="C109" s="6"/>
      <c r="D109" s="40">
        <f>E105-E106</f>
        <v>355400</v>
      </c>
    </row>
    <row r="110" spans="1:5" x14ac:dyDescent="0.2">
      <c r="C110" s="6"/>
    </row>
    <row r="111" spans="1:5" x14ac:dyDescent="0.2">
      <c r="C111" s="6"/>
    </row>
    <row r="112" spans="1:5" x14ac:dyDescent="0.2">
      <c r="C112" s="6"/>
    </row>
    <row r="113" spans="3:3" x14ac:dyDescent="0.2">
      <c r="C113" s="6"/>
    </row>
    <row r="114" spans="3:3" x14ac:dyDescent="0.2">
      <c r="C114" s="6"/>
    </row>
    <row r="115" spans="3:3" x14ac:dyDescent="0.2">
      <c r="C115" s="6"/>
    </row>
    <row r="116" spans="3:3" x14ac:dyDescent="0.2">
      <c r="C116" s="6"/>
    </row>
    <row r="117" spans="3:3" x14ac:dyDescent="0.2">
      <c r="C117" s="6"/>
    </row>
    <row r="118" spans="3:3" x14ac:dyDescent="0.2">
      <c r="C118" s="6"/>
    </row>
    <row r="119" spans="3:3" x14ac:dyDescent="0.2">
      <c r="C119" s="6"/>
    </row>
    <row r="120" spans="3:3" x14ac:dyDescent="0.2">
      <c r="C120" s="6"/>
    </row>
    <row r="121" spans="3:3" x14ac:dyDescent="0.2">
      <c r="C121" s="6"/>
    </row>
    <row r="122" spans="3:3" x14ac:dyDescent="0.2">
      <c r="C122" s="6"/>
    </row>
    <row r="123" spans="3:3" x14ac:dyDescent="0.2">
      <c r="C123" s="6"/>
    </row>
    <row r="124" spans="3:3" x14ac:dyDescent="0.2">
      <c r="C124" s="6"/>
    </row>
    <row r="125" spans="3:3" x14ac:dyDescent="0.2">
      <c r="C125" s="6"/>
    </row>
    <row r="126" spans="3:3" x14ac:dyDescent="0.2">
      <c r="C126" s="6"/>
    </row>
    <row r="127" spans="3:3" x14ac:dyDescent="0.2">
      <c r="C127" s="6"/>
    </row>
    <row r="128" spans="3:3" x14ac:dyDescent="0.2">
      <c r="C128" s="6"/>
    </row>
    <row r="129" spans="3:3" x14ac:dyDescent="0.2">
      <c r="C129" s="6"/>
    </row>
    <row r="130" spans="3:3" x14ac:dyDescent="0.2">
      <c r="C130" s="6"/>
    </row>
    <row r="131" spans="3:3" x14ac:dyDescent="0.2">
      <c r="C131" s="6"/>
    </row>
    <row r="132" spans="3:3" x14ac:dyDescent="0.2">
      <c r="C132" s="6"/>
    </row>
    <row r="133" spans="3:3" x14ac:dyDescent="0.2">
      <c r="C133" s="6"/>
    </row>
    <row r="134" spans="3:3" x14ac:dyDescent="0.2">
      <c r="C134" s="6"/>
    </row>
    <row r="135" spans="3:3" x14ac:dyDescent="0.2">
      <c r="C135" s="6"/>
    </row>
    <row r="136" spans="3:3" x14ac:dyDescent="0.2">
      <c r="C136" s="6"/>
    </row>
    <row r="137" spans="3:3" x14ac:dyDescent="0.2">
      <c r="C137" s="6"/>
    </row>
    <row r="138" spans="3:3" x14ac:dyDescent="0.2">
      <c r="C138" s="6"/>
    </row>
    <row r="139" spans="3:3" x14ac:dyDescent="0.2">
      <c r="C139" s="6"/>
    </row>
    <row r="140" spans="3:3" x14ac:dyDescent="0.2">
      <c r="C140" s="6"/>
    </row>
    <row r="141" spans="3:3" x14ac:dyDescent="0.2">
      <c r="C141" s="6"/>
    </row>
    <row r="142" spans="3:3" x14ac:dyDescent="0.2">
      <c r="C142" s="6"/>
    </row>
    <row r="143" spans="3:3" x14ac:dyDescent="0.2">
      <c r="C143" s="6"/>
    </row>
    <row r="144" spans="3:3" x14ac:dyDescent="0.2">
      <c r="C144" s="6"/>
    </row>
    <row r="145" spans="3:3" x14ac:dyDescent="0.2">
      <c r="C145" s="6"/>
    </row>
    <row r="146" spans="3:3" x14ac:dyDescent="0.2">
      <c r="C146" s="6"/>
    </row>
    <row r="147" spans="3:3" x14ac:dyDescent="0.2">
      <c r="C147" s="6"/>
    </row>
    <row r="148" spans="3:3" x14ac:dyDescent="0.2">
      <c r="C148" s="6"/>
    </row>
    <row r="149" spans="3:3" x14ac:dyDescent="0.2">
      <c r="C149" s="6"/>
    </row>
    <row r="150" spans="3:3" x14ac:dyDescent="0.2">
      <c r="C150" s="6"/>
    </row>
    <row r="151" spans="3:3" x14ac:dyDescent="0.2">
      <c r="C151" s="6"/>
    </row>
    <row r="152" spans="3:3" x14ac:dyDescent="0.2">
      <c r="C152" s="6"/>
    </row>
    <row r="153" spans="3:3" x14ac:dyDescent="0.2">
      <c r="C153" s="6"/>
    </row>
    <row r="154" spans="3:3" x14ac:dyDescent="0.2">
      <c r="C154" s="6"/>
    </row>
    <row r="155" spans="3:3" x14ac:dyDescent="0.2">
      <c r="C155" s="6"/>
    </row>
    <row r="156" spans="3:3" x14ac:dyDescent="0.2">
      <c r="C156" s="6"/>
    </row>
    <row r="157" spans="3:3" x14ac:dyDescent="0.2">
      <c r="C157" s="6"/>
    </row>
    <row r="158" spans="3:3" x14ac:dyDescent="0.2">
      <c r="C158" s="6"/>
    </row>
    <row r="159" spans="3:3" x14ac:dyDescent="0.2">
      <c r="C159" s="6"/>
    </row>
    <row r="160" spans="3:3" x14ac:dyDescent="0.2">
      <c r="C160" s="6"/>
    </row>
    <row r="161" spans="3:3" x14ac:dyDescent="0.2">
      <c r="C161" s="6"/>
    </row>
    <row r="162" spans="3:3" x14ac:dyDescent="0.2">
      <c r="C162" s="6"/>
    </row>
    <row r="163" spans="3:3" x14ac:dyDescent="0.2">
      <c r="C163" s="6"/>
    </row>
    <row r="164" spans="3:3" x14ac:dyDescent="0.2">
      <c r="C164" s="6"/>
    </row>
    <row r="165" spans="3:3" x14ac:dyDescent="0.2">
      <c r="C165" s="6"/>
    </row>
    <row r="166" spans="3:3" x14ac:dyDescent="0.2">
      <c r="C166" s="6"/>
    </row>
    <row r="167" spans="3:3" x14ac:dyDescent="0.2">
      <c r="C167" s="6"/>
    </row>
    <row r="168" spans="3:3" x14ac:dyDescent="0.2">
      <c r="C168" s="6"/>
    </row>
    <row r="169" spans="3:3" x14ac:dyDescent="0.2">
      <c r="C169" s="6"/>
    </row>
    <row r="170" spans="3:3" x14ac:dyDescent="0.2">
      <c r="C170" s="6"/>
    </row>
  </sheetData>
  <mergeCells count="6">
    <mergeCell ref="A1:D1"/>
    <mergeCell ref="A3:D3"/>
    <mergeCell ref="A79:D79"/>
    <mergeCell ref="A81:D81"/>
    <mergeCell ref="A100:D100"/>
    <mergeCell ref="A102:D102"/>
  </mergeCells>
  <pageMargins left="0.75" right="0.75" top="1.25" bottom="0.75" header="0.5" footer="0.5"/>
  <pageSetup scale="94" fitToHeight="64" orientation="portrait" r:id="rId1"/>
  <headerFooter alignWithMargins="0">
    <oddHeader xml:space="preserve">&amp;C&amp;"Times New Roman,Bold"&amp;9CITY OF QUITMAN, GEORGIA
ANNUAL OPERATING BUDGET
FISCAL YEAR 2018-2019
</oddHeader>
    <oddFooter>&amp;C&amp;P</oddFooter>
  </headerFooter>
  <rowBreaks count="3" manualBreakCount="3">
    <brk id="23" max="16383" man="1"/>
    <brk id="49" max="16383" man="1"/>
    <brk id="7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F789-0159-4AD8-8CFB-903B2D7A37CC}">
  <sheetPr>
    <tabColor rgb="FF7030A0"/>
  </sheetPr>
  <dimension ref="A1:G99"/>
  <sheetViews>
    <sheetView showGridLines="0" zoomScaleNormal="100" zoomScaleSheetLayoutView="100" workbookViewId="0">
      <selection activeCell="L30" sqref="L30"/>
    </sheetView>
  </sheetViews>
  <sheetFormatPr defaultColWidth="9.140625" defaultRowHeight="12.75" x14ac:dyDescent="0.2"/>
  <cols>
    <col min="1" max="1" width="17.140625" style="63" customWidth="1"/>
    <col min="2" max="2" width="35.5703125" style="26" customWidth="1"/>
    <col min="3" max="3" width="16.140625" style="26" hidden="1" customWidth="1"/>
    <col min="4" max="4" width="13.5703125" style="26" bestFit="1" customWidth="1"/>
    <col min="5" max="6" width="9.140625" style="26"/>
    <col min="7" max="7" width="13.5703125" style="26" bestFit="1" customWidth="1"/>
    <col min="8" max="16384" width="9.140625" style="26"/>
  </cols>
  <sheetData>
    <row r="1" spans="1:7" ht="20.25" x14ac:dyDescent="0.2">
      <c r="A1" s="25" t="s">
        <v>295</v>
      </c>
      <c r="B1" s="25"/>
      <c r="C1" s="25"/>
    </row>
    <row r="2" spans="1:7" ht="11.25" customHeight="1" x14ac:dyDescent="0.2">
      <c r="A2" s="27"/>
      <c r="B2" s="28"/>
      <c r="C2" s="28"/>
    </row>
    <row r="3" spans="1:7" ht="20.25" x14ac:dyDescent="0.2">
      <c r="A3" s="25" t="s">
        <v>296</v>
      </c>
      <c r="B3" s="25"/>
      <c r="C3" s="25"/>
    </row>
    <row r="4" spans="1:7" ht="10.5" customHeight="1" x14ac:dyDescent="0.2">
      <c r="A4" s="27"/>
      <c r="B4" s="28"/>
      <c r="C4" s="28"/>
    </row>
    <row r="5" spans="1:7" ht="20.25" x14ac:dyDescent="0.2">
      <c r="A5" s="78" t="s">
        <v>2</v>
      </c>
      <c r="B5" s="78" t="s">
        <v>297</v>
      </c>
      <c r="C5" s="28"/>
    </row>
    <row r="6" spans="1:7" ht="9" customHeight="1" x14ac:dyDescent="0.2">
      <c r="A6" s="78"/>
      <c r="B6" s="78"/>
      <c r="C6" s="28"/>
    </row>
    <row r="7" spans="1:7" s="110" customFormat="1" ht="20.25" customHeight="1" x14ac:dyDescent="0.2">
      <c r="A7" s="104"/>
      <c r="B7" s="81" t="s">
        <v>209</v>
      </c>
      <c r="C7" s="109">
        <v>0</v>
      </c>
    </row>
    <row r="8" spans="1:7" ht="25.5" x14ac:dyDescent="0.2">
      <c r="A8" s="83" t="s">
        <v>10</v>
      </c>
      <c r="B8" s="92" t="s">
        <v>11</v>
      </c>
      <c r="C8" s="55" t="s">
        <v>12</v>
      </c>
      <c r="D8" s="35" t="s">
        <v>210</v>
      </c>
      <c r="E8" s="35" t="s">
        <v>15</v>
      </c>
      <c r="F8" s="35" t="s">
        <v>16</v>
      </c>
      <c r="G8" s="36" t="s">
        <v>211</v>
      </c>
    </row>
    <row r="9" spans="1:7" ht="18" customHeight="1" x14ac:dyDescent="0.2">
      <c r="A9" s="47">
        <v>51031001000</v>
      </c>
      <c r="B9" s="48" t="s">
        <v>102</v>
      </c>
      <c r="C9" s="7">
        <v>1000</v>
      </c>
      <c r="D9" s="86">
        <v>10000</v>
      </c>
      <c r="E9" s="39"/>
      <c r="F9" s="39"/>
      <c r="G9" s="39">
        <v>10000</v>
      </c>
    </row>
    <row r="10" spans="1:7" ht="18" customHeight="1" x14ac:dyDescent="0.2">
      <c r="A10" s="47">
        <v>51031004301</v>
      </c>
      <c r="B10" s="48" t="s">
        <v>298</v>
      </c>
      <c r="C10" s="7">
        <v>50000</v>
      </c>
      <c r="D10" s="86">
        <v>15000</v>
      </c>
      <c r="E10" s="39"/>
      <c r="F10" s="39"/>
      <c r="G10" s="39">
        <v>15000</v>
      </c>
    </row>
    <row r="11" spans="1:7" ht="18" hidden="1" customHeight="1" x14ac:dyDescent="0.2">
      <c r="A11" s="47">
        <v>51034001901</v>
      </c>
      <c r="B11" s="48" t="s">
        <v>299</v>
      </c>
      <c r="C11" s="7"/>
      <c r="D11" s="86">
        <v>0</v>
      </c>
      <c r="E11" s="39"/>
      <c r="F11" s="39"/>
      <c r="G11" s="39">
        <v>0</v>
      </c>
    </row>
    <row r="12" spans="1:7" ht="18" customHeight="1" x14ac:dyDescent="0.2">
      <c r="A12" s="47"/>
      <c r="B12" s="48" t="s">
        <v>299</v>
      </c>
      <c r="C12" s="7"/>
      <c r="D12" s="86">
        <v>5000</v>
      </c>
      <c r="E12" s="39"/>
      <c r="F12" s="39"/>
      <c r="G12" s="39"/>
    </row>
    <row r="13" spans="1:7" ht="18" customHeight="1" x14ac:dyDescent="0.2">
      <c r="A13" s="47">
        <v>51034004310</v>
      </c>
      <c r="B13" s="48" t="s">
        <v>300</v>
      </c>
      <c r="C13" s="7">
        <v>5000000</v>
      </c>
      <c r="D13" s="86">
        <v>6500000</v>
      </c>
      <c r="E13" s="39"/>
      <c r="F13" s="39"/>
      <c r="G13" s="39">
        <v>6500000</v>
      </c>
    </row>
    <row r="14" spans="1:7" ht="18" customHeight="1" x14ac:dyDescent="0.2">
      <c r="A14" s="47">
        <v>51034004311</v>
      </c>
      <c r="B14" s="48" t="s">
        <v>301</v>
      </c>
      <c r="C14" s="7">
        <v>500</v>
      </c>
      <c r="D14" s="86">
        <v>500</v>
      </c>
      <c r="E14" s="39"/>
      <c r="F14" s="39"/>
      <c r="G14" s="39">
        <v>500</v>
      </c>
    </row>
    <row r="15" spans="1:7" ht="18" hidden="1" customHeight="1" x14ac:dyDescent="0.2">
      <c r="A15" s="47">
        <v>51034004313</v>
      </c>
      <c r="B15" s="48" t="s">
        <v>302</v>
      </c>
      <c r="C15" s="7">
        <v>0</v>
      </c>
      <c r="D15" s="86">
        <v>0</v>
      </c>
      <c r="E15" s="39"/>
      <c r="F15" s="39"/>
      <c r="G15" s="39">
        <v>0</v>
      </c>
    </row>
    <row r="16" spans="1:7" ht="18" hidden="1" customHeight="1" x14ac:dyDescent="0.2">
      <c r="A16" s="47">
        <v>51034004314</v>
      </c>
      <c r="B16" s="48" t="s">
        <v>303</v>
      </c>
      <c r="C16" s="7">
        <v>0</v>
      </c>
      <c r="D16" s="86">
        <v>0</v>
      </c>
      <c r="E16" s="39"/>
      <c r="F16" s="39"/>
      <c r="G16" s="39">
        <v>0</v>
      </c>
    </row>
    <row r="17" spans="1:7" ht="18" customHeight="1" x14ac:dyDescent="0.2">
      <c r="A17" s="47">
        <v>51034004315</v>
      </c>
      <c r="B17" s="48" t="s">
        <v>304</v>
      </c>
      <c r="C17" s="7">
        <v>500</v>
      </c>
      <c r="D17" s="86">
        <v>500</v>
      </c>
      <c r="E17" s="39"/>
      <c r="F17" s="39"/>
      <c r="G17" s="39">
        <v>500</v>
      </c>
    </row>
    <row r="18" spans="1:7" ht="18" hidden="1" customHeight="1" x14ac:dyDescent="0.2">
      <c r="A18" s="47">
        <v>51036001000</v>
      </c>
      <c r="B18" s="48" t="s">
        <v>49</v>
      </c>
      <c r="C18" s="7">
        <v>0</v>
      </c>
      <c r="D18" s="86">
        <v>0</v>
      </c>
      <c r="E18" s="39"/>
      <c r="F18" s="39"/>
      <c r="G18" s="39">
        <v>0</v>
      </c>
    </row>
    <row r="19" spans="1:7" ht="18" hidden="1" customHeight="1" x14ac:dyDescent="0.2">
      <c r="A19" s="47">
        <v>51037001000</v>
      </c>
      <c r="B19" s="48" t="s">
        <v>270</v>
      </c>
      <c r="C19" s="7">
        <v>0</v>
      </c>
      <c r="D19" s="86">
        <v>0</v>
      </c>
      <c r="E19" s="39"/>
      <c r="F19" s="39"/>
      <c r="G19" s="39">
        <v>0</v>
      </c>
    </row>
    <row r="20" spans="1:7" ht="18" customHeight="1" x14ac:dyDescent="0.2">
      <c r="A20" s="47">
        <v>51039001202</v>
      </c>
      <c r="B20" s="48" t="s">
        <v>305</v>
      </c>
      <c r="C20" s="7">
        <v>400000</v>
      </c>
      <c r="D20" s="86">
        <v>0</v>
      </c>
      <c r="E20" s="39"/>
      <c r="F20" s="39"/>
      <c r="G20" s="39">
        <v>0</v>
      </c>
    </row>
    <row r="21" spans="1:7" ht="18" hidden="1" customHeight="1" x14ac:dyDescent="0.2">
      <c r="A21" s="47">
        <v>51039001203</v>
      </c>
      <c r="B21" s="48" t="s">
        <v>306</v>
      </c>
      <c r="C21" s="7">
        <v>0</v>
      </c>
    </row>
    <row r="22" spans="1:7" ht="18" hidden="1" customHeight="1" thickBot="1" x14ac:dyDescent="0.25">
      <c r="A22" s="47">
        <v>51039002100</v>
      </c>
      <c r="B22" s="48" t="s">
        <v>307</v>
      </c>
      <c r="C22" s="7">
        <v>0</v>
      </c>
    </row>
    <row r="23" spans="1:7" ht="18" hidden="1" customHeight="1" thickBot="1" x14ac:dyDescent="0.25">
      <c r="A23" s="47">
        <v>51039002101</v>
      </c>
      <c r="B23" s="48" t="s">
        <v>308</v>
      </c>
      <c r="C23" s="7">
        <v>0</v>
      </c>
    </row>
    <row r="24" spans="1:7" s="46" customFormat="1" ht="13.5" thickBot="1" x14ac:dyDescent="0.25">
      <c r="A24" s="49" t="s">
        <v>218</v>
      </c>
      <c r="B24" s="57"/>
      <c r="C24" s="15">
        <f>SUM(C9:C23)</f>
        <v>5452000</v>
      </c>
      <c r="D24" s="15">
        <v>6531000</v>
      </c>
      <c r="E24" s="15">
        <f t="shared" ref="E24:F24" si="0">SUM(E9:E23)</f>
        <v>0</v>
      </c>
      <c r="F24" s="15">
        <f t="shared" si="0"/>
        <v>0</v>
      </c>
      <c r="G24" s="15">
        <v>6526000</v>
      </c>
    </row>
    <row r="25" spans="1:7" ht="5.25" customHeight="1" x14ac:dyDescent="0.2">
      <c r="A25" s="79"/>
      <c r="C25" s="6"/>
    </row>
    <row r="26" spans="1:7" ht="21" customHeight="1" x14ac:dyDescent="0.2">
      <c r="A26" s="78" t="s">
        <v>63</v>
      </c>
      <c r="B26" s="78" t="s">
        <v>297</v>
      </c>
      <c r="C26" s="24"/>
    </row>
    <row r="27" spans="1:7" s="61" customFormat="1" ht="18.75" customHeight="1" x14ac:dyDescent="0.2">
      <c r="A27" s="60" t="s">
        <v>64</v>
      </c>
      <c r="B27" s="90" t="s">
        <v>309</v>
      </c>
      <c r="C27" s="105">
        <v>0</v>
      </c>
    </row>
    <row r="28" spans="1:7" ht="21" customHeight="1" x14ac:dyDescent="0.2">
      <c r="A28" s="83" t="s">
        <v>10</v>
      </c>
      <c r="B28" s="92" t="s">
        <v>11</v>
      </c>
      <c r="C28" s="55" t="s">
        <v>12</v>
      </c>
      <c r="D28" s="35" t="s">
        <v>210</v>
      </c>
      <c r="E28" s="35" t="s">
        <v>15</v>
      </c>
      <c r="F28" s="35" t="s">
        <v>16</v>
      </c>
      <c r="G28" s="36" t="s">
        <v>211</v>
      </c>
    </row>
    <row r="29" spans="1:7" ht="18" customHeight="1" x14ac:dyDescent="0.2">
      <c r="A29" s="47">
        <v>51051501100</v>
      </c>
      <c r="B29" s="48" t="s">
        <v>66</v>
      </c>
      <c r="C29" s="7">
        <v>199500</v>
      </c>
      <c r="D29" s="86">
        <v>190000</v>
      </c>
      <c r="E29" s="39"/>
      <c r="F29" s="39"/>
      <c r="G29" s="39">
        <v>190000</v>
      </c>
    </row>
    <row r="30" spans="1:7" ht="18" customHeight="1" x14ac:dyDescent="0.2">
      <c r="A30" s="47">
        <v>51051502100</v>
      </c>
      <c r="B30" s="48" t="s">
        <v>67</v>
      </c>
      <c r="C30" s="7">
        <v>34488</v>
      </c>
      <c r="D30" s="86">
        <v>50000</v>
      </c>
      <c r="E30" s="39"/>
      <c r="F30" s="39"/>
      <c r="G30" s="39">
        <v>50000</v>
      </c>
    </row>
    <row r="31" spans="1:7" ht="18" customHeight="1" x14ac:dyDescent="0.2">
      <c r="A31" s="47">
        <v>51051502200</v>
      </c>
      <c r="B31" s="48" t="s">
        <v>68</v>
      </c>
      <c r="C31" s="7">
        <v>15300</v>
      </c>
      <c r="D31" s="86">
        <v>18000</v>
      </c>
      <c r="E31" s="39"/>
      <c r="F31" s="39"/>
      <c r="G31" s="39">
        <v>18000</v>
      </c>
    </row>
    <row r="32" spans="1:7" ht="18" customHeight="1" x14ac:dyDescent="0.2">
      <c r="A32" s="47">
        <v>51051502400</v>
      </c>
      <c r="B32" s="48" t="s">
        <v>69</v>
      </c>
      <c r="C32" s="7">
        <v>20289</v>
      </c>
      <c r="D32" s="86">
        <v>15000</v>
      </c>
      <c r="E32" s="39"/>
      <c r="F32" s="39"/>
      <c r="G32" s="39">
        <v>15000</v>
      </c>
    </row>
    <row r="33" spans="1:7" ht="18" customHeight="1" x14ac:dyDescent="0.2">
      <c r="A33" s="47">
        <v>51051502900</v>
      </c>
      <c r="B33" s="48" t="s">
        <v>70</v>
      </c>
      <c r="C33" s="7">
        <v>5000</v>
      </c>
      <c r="D33" s="86">
        <v>5000</v>
      </c>
      <c r="E33" s="39"/>
      <c r="F33" s="39"/>
      <c r="G33" s="39">
        <v>5000</v>
      </c>
    </row>
    <row r="34" spans="1:7" ht="18" customHeight="1" x14ac:dyDescent="0.2">
      <c r="A34" s="47">
        <v>51052501200</v>
      </c>
      <c r="B34" s="48" t="s">
        <v>72</v>
      </c>
      <c r="C34" s="7">
        <v>3500</v>
      </c>
      <c r="D34" s="86">
        <v>10000</v>
      </c>
      <c r="E34" s="39"/>
      <c r="F34" s="39"/>
      <c r="G34" s="39">
        <v>10000</v>
      </c>
    </row>
    <row r="35" spans="1:7" ht="18" customHeight="1" x14ac:dyDescent="0.2">
      <c r="A35" s="47"/>
      <c r="B35" s="48" t="s">
        <v>165</v>
      </c>
      <c r="C35" s="7"/>
      <c r="D35" s="86">
        <v>0</v>
      </c>
      <c r="E35" s="39"/>
      <c r="F35" s="39"/>
      <c r="G35" s="39">
        <v>0</v>
      </c>
    </row>
    <row r="36" spans="1:7" ht="18" customHeight="1" x14ac:dyDescent="0.2">
      <c r="A36" s="47">
        <v>51052501300</v>
      </c>
      <c r="B36" s="48" t="s">
        <v>79</v>
      </c>
      <c r="C36" s="7">
        <v>1900</v>
      </c>
      <c r="D36" s="86">
        <v>3500</v>
      </c>
      <c r="E36" s="39"/>
      <c r="F36" s="39"/>
      <c r="G36" s="39">
        <v>3500</v>
      </c>
    </row>
    <row r="37" spans="1:7" ht="18" customHeight="1" x14ac:dyDescent="0.2">
      <c r="A37" s="47">
        <v>51052502201</v>
      </c>
      <c r="B37" s="48" t="s">
        <v>124</v>
      </c>
      <c r="C37" s="7">
        <v>3000</v>
      </c>
      <c r="D37" s="86">
        <v>20000</v>
      </c>
      <c r="E37" s="39"/>
      <c r="F37" s="39"/>
      <c r="G37" s="39">
        <v>20000</v>
      </c>
    </row>
    <row r="38" spans="1:7" ht="18" customHeight="1" x14ac:dyDescent="0.2">
      <c r="A38" s="47">
        <v>51052502202</v>
      </c>
      <c r="B38" s="48" t="s">
        <v>125</v>
      </c>
      <c r="C38" s="7">
        <v>15000</v>
      </c>
      <c r="D38" s="86">
        <v>5000</v>
      </c>
      <c r="E38" s="39"/>
      <c r="F38" s="39"/>
      <c r="G38" s="39">
        <v>5000</v>
      </c>
    </row>
    <row r="39" spans="1:7" ht="18" customHeight="1" x14ac:dyDescent="0.2">
      <c r="A39" s="47"/>
      <c r="B39" s="48" t="s">
        <v>83</v>
      </c>
      <c r="C39" s="7"/>
      <c r="D39" s="86">
        <v>10000</v>
      </c>
      <c r="E39" s="39"/>
      <c r="F39" s="39"/>
      <c r="G39" s="39">
        <v>10000</v>
      </c>
    </row>
    <row r="40" spans="1:7" ht="18" customHeight="1" x14ac:dyDescent="0.2">
      <c r="A40" s="47">
        <v>51052502320</v>
      </c>
      <c r="B40" s="48" t="s">
        <v>85</v>
      </c>
      <c r="C40" s="7">
        <v>55000</v>
      </c>
      <c r="D40" s="86">
        <v>5000</v>
      </c>
      <c r="E40" s="39"/>
      <c r="F40" s="39"/>
      <c r="G40" s="39">
        <v>5000</v>
      </c>
    </row>
    <row r="41" spans="1:7" ht="18" customHeight="1" x14ac:dyDescent="0.2">
      <c r="A41" s="47">
        <v>51052503100</v>
      </c>
      <c r="B41" s="48" t="s">
        <v>310</v>
      </c>
      <c r="C41" s="7">
        <v>22000</v>
      </c>
      <c r="D41" s="86">
        <v>0</v>
      </c>
      <c r="E41" s="39"/>
      <c r="F41" s="39"/>
      <c r="G41" s="39">
        <v>0</v>
      </c>
    </row>
    <row r="42" spans="1:7" ht="18" customHeight="1" x14ac:dyDescent="0.2">
      <c r="A42" s="47">
        <v>51052503200</v>
      </c>
      <c r="B42" s="48" t="s">
        <v>87</v>
      </c>
      <c r="C42" s="7">
        <v>2250</v>
      </c>
      <c r="D42" s="86">
        <v>5000</v>
      </c>
      <c r="E42" s="39"/>
      <c r="F42" s="39"/>
      <c r="G42" s="39">
        <v>5000</v>
      </c>
    </row>
    <row r="43" spans="1:7" ht="18" customHeight="1" x14ac:dyDescent="0.2">
      <c r="A43" s="47">
        <v>51052503300</v>
      </c>
      <c r="B43" s="48" t="s">
        <v>88</v>
      </c>
      <c r="C43" s="7">
        <v>500</v>
      </c>
      <c r="D43" s="86">
        <v>500</v>
      </c>
      <c r="E43" s="39"/>
      <c r="F43" s="39"/>
      <c r="G43" s="39">
        <v>500</v>
      </c>
    </row>
    <row r="44" spans="1:7" ht="18" customHeight="1" x14ac:dyDescent="0.2">
      <c r="A44" s="47">
        <v>51052503500</v>
      </c>
      <c r="B44" s="48" t="s">
        <v>89</v>
      </c>
      <c r="C44" s="7">
        <v>1500</v>
      </c>
      <c r="D44" s="86">
        <v>5000</v>
      </c>
      <c r="E44" s="39"/>
      <c r="F44" s="39"/>
      <c r="G44" s="39">
        <v>5000</v>
      </c>
    </row>
    <row r="45" spans="1:7" ht="18" hidden="1" customHeight="1" x14ac:dyDescent="0.2">
      <c r="A45" s="47">
        <v>51052503900</v>
      </c>
      <c r="B45" s="48" t="s">
        <v>91</v>
      </c>
      <c r="C45" s="7">
        <v>0</v>
      </c>
      <c r="D45" s="86">
        <v>0</v>
      </c>
      <c r="E45" s="39"/>
      <c r="F45" s="39"/>
      <c r="G45" s="39">
        <v>0</v>
      </c>
    </row>
    <row r="46" spans="1:7" ht="18" customHeight="1" x14ac:dyDescent="0.2">
      <c r="A46" s="47">
        <v>51053501100</v>
      </c>
      <c r="B46" s="48" t="s">
        <v>93</v>
      </c>
      <c r="C46" s="7">
        <v>120000</v>
      </c>
      <c r="D46" s="86">
        <v>75000</v>
      </c>
      <c r="E46" s="39"/>
      <c r="F46" s="39"/>
      <c r="G46" s="39">
        <v>75000</v>
      </c>
    </row>
    <row r="47" spans="1:7" ht="18" hidden="1" customHeight="1" x14ac:dyDescent="0.2">
      <c r="A47" s="47">
        <v>51053501101</v>
      </c>
      <c r="B47" s="48" t="s">
        <v>278</v>
      </c>
      <c r="C47" s="7">
        <v>0</v>
      </c>
      <c r="D47" s="86">
        <v>0</v>
      </c>
      <c r="E47" s="39"/>
      <c r="F47" s="39"/>
      <c r="G47" s="39">
        <v>0</v>
      </c>
    </row>
    <row r="48" spans="1:7" ht="18" customHeight="1" x14ac:dyDescent="0.2">
      <c r="A48" s="47"/>
      <c r="B48" s="48" t="s">
        <v>95</v>
      </c>
      <c r="C48" s="7"/>
      <c r="D48" s="86"/>
      <c r="E48" s="39"/>
      <c r="F48" s="39"/>
      <c r="G48" s="39"/>
    </row>
    <row r="49" spans="1:7" ht="18" customHeight="1" x14ac:dyDescent="0.2">
      <c r="A49" s="47">
        <v>51053501200</v>
      </c>
      <c r="B49" s="48" t="s">
        <v>96</v>
      </c>
      <c r="C49" s="7">
        <v>3500</v>
      </c>
      <c r="D49" s="86">
        <v>10000</v>
      </c>
      <c r="E49" s="39"/>
      <c r="F49" s="39"/>
      <c r="G49" s="39">
        <v>10000</v>
      </c>
    </row>
    <row r="50" spans="1:7" ht="18" customHeight="1" x14ac:dyDescent="0.2">
      <c r="A50" s="47">
        <v>51053501201</v>
      </c>
      <c r="B50" s="48" t="s">
        <v>97</v>
      </c>
      <c r="C50" s="7">
        <v>16000</v>
      </c>
      <c r="D50" s="86">
        <v>10000</v>
      </c>
      <c r="E50" s="39"/>
      <c r="F50" s="39"/>
      <c r="G50" s="39">
        <v>10000</v>
      </c>
    </row>
    <row r="51" spans="1:7" ht="18" customHeight="1" x14ac:dyDescent="0.2">
      <c r="A51" s="47">
        <v>51053501400</v>
      </c>
      <c r="B51" s="48" t="s">
        <v>311</v>
      </c>
      <c r="C51" s="7">
        <v>98500</v>
      </c>
      <c r="D51" s="86">
        <v>2000</v>
      </c>
      <c r="E51" s="39"/>
      <c r="F51" s="39"/>
      <c r="G51" s="39">
        <v>2000</v>
      </c>
    </row>
    <row r="52" spans="1:7" ht="18" customHeight="1" x14ac:dyDescent="0.2">
      <c r="A52" s="47">
        <v>51053501530</v>
      </c>
      <c r="B52" s="48" t="s">
        <v>312</v>
      </c>
      <c r="C52" s="7">
        <v>3525000</v>
      </c>
      <c r="D52" s="86">
        <v>2000000</v>
      </c>
      <c r="E52" s="39"/>
      <c r="F52" s="39"/>
      <c r="G52" s="39">
        <v>2000000</v>
      </c>
    </row>
    <row r="53" spans="1:7" ht="18" hidden="1" customHeight="1" x14ac:dyDescent="0.2">
      <c r="A53" s="47">
        <v>51053501531</v>
      </c>
      <c r="B53" s="48" t="s">
        <v>313</v>
      </c>
      <c r="C53" s="7">
        <v>0</v>
      </c>
      <c r="D53" s="86">
        <v>0</v>
      </c>
      <c r="E53" s="39"/>
      <c r="F53" s="39"/>
      <c r="G53" s="39">
        <v>0</v>
      </c>
    </row>
    <row r="54" spans="1:7" ht="18" customHeight="1" x14ac:dyDescent="0.2">
      <c r="A54" s="47">
        <v>51054501000</v>
      </c>
      <c r="B54" s="48" t="s">
        <v>100</v>
      </c>
      <c r="C54" s="7">
        <v>160000</v>
      </c>
      <c r="D54" s="86">
        <v>50000</v>
      </c>
      <c r="E54" s="39"/>
      <c r="F54" s="39"/>
      <c r="G54" s="39">
        <v>50000</v>
      </c>
    </row>
    <row r="55" spans="1:7" ht="18" hidden="1" customHeight="1" x14ac:dyDescent="0.2">
      <c r="A55" s="47">
        <v>51056501000</v>
      </c>
      <c r="B55" s="48" t="s">
        <v>252</v>
      </c>
      <c r="C55" s="7">
        <v>0</v>
      </c>
      <c r="D55" s="86">
        <v>0</v>
      </c>
      <c r="E55" s="39"/>
      <c r="F55" s="39"/>
      <c r="G55" s="39">
        <v>0</v>
      </c>
    </row>
    <row r="56" spans="1:7" ht="18" customHeight="1" x14ac:dyDescent="0.2">
      <c r="A56" s="47">
        <v>51057501000</v>
      </c>
      <c r="B56" s="48" t="s">
        <v>102</v>
      </c>
      <c r="C56" s="7">
        <v>300</v>
      </c>
      <c r="D56" s="86">
        <v>500</v>
      </c>
      <c r="E56" s="39"/>
      <c r="F56" s="39"/>
      <c r="G56" s="39">
        <v>500</v>
      </c>
    </row>
    <row r="57" spans="1:7" ht="18" hidden="1" customHeight="1" x14ac:dyDescent="0.2">
      <c r="A57" s="47">
        <v>51057501002</v>
      </c>
      <c r="B57" s="48"/>
      <c r="C57" s="7">
        <v>0</v>
      </c>
      <c r="D57" s="86">
        <v>0</v>
      </c>
      <c r="E57" s="39"/>
      <c r="F57" s="39"/>
      <c r="G57" s="39">
        <v>0</v>
      </c>
    </row>
    <row r="58" spans="1:7" ht="18" hidden="1" customHeight="1" x14ac:dyDescent="0.2">
      <c r="A58" s="47">
        <v>51057501003</v>
      </c>
      <c r="B58" s="48" t="s">
        <v>314</v>
      </c>
      <c r="C58" s="7">
        <v>0</v>
      </c>
      <c r="D58" s="86">
        <v>0</v>
      </c>
      <c r="E58" s="39"/>
      <c r="F58" s="39"/>
      <c r="G58" s="39">
        <v>0</v>
      </c>
    </row>
    <row r="59" spans="1:7" ht="18" customHeight="1" x14ac:dyDescent="0.2">
      <c r="A59" s="47">
        <v>51061501001</v>
      </c>
      <c r="B59" s="48" t="s">
        <v>282</v>
      </c>
      <c r="C59" s="7">
        <v>1148623</v>
      </c>
      <c r="D59" s="86">
        <v>2000000</v>
      </c>
      <c r="E59" s="39"/>
      <c r="F59" s="39"/>
      <c r="G59" s="39">
        <v>2000000</v>
      </c>
    </row>
    <row r="60" spans="1:7" ht="18" hidden="1" customHeight="1" x14ac:dyDescent="0.2">
      <c r="A60" s="47">
        <v>51061501002</v>
      </c>
      <c r="B60" s="48" t="s">
        <v>315</v>
      </c>
      <c r="C60" s="7">
        <v>0</v>
      </c>
    </row>
    <row r="61" spans="1:7" s="46" customFormat="1" ht="13.5" thickBot="1" x14ac:dyDescent="0.25">
      <c r="A61" s="49" t="s">
        <v>112</v>
      </c>
      <c r="B61" s="57"/>
      <c r="C61" s="15">
        <f>SUM(C29:C60)</f>
        <v>5451150</v>
      </c>
      <c r="D61" s="15">
        <v>4489500</v>
      </c>
      <c r="E61" s="15">
        <f t="shared" ref="E61:F61" si="1">SUM(E29:E60)</f>
        <v>0</v>
      </c>
      <c r="F61" s="15">
        <f t="shared" si="1"/>
        <v>0</v>
      </c>
      <c r="G61" s="15">
        <v>4489500</v>
      </c>
    </row>
    <row r="62" spans="1:7" s="46" customFormat="1" ht="18.75" customHeight="1" x14ac:dyDescent="0.2">
      <c r="A62" s="45"/>
      <c r="C62" s="13"/>
    </row>
    <row r="63" spans="1:7" ht="13.5" thickBot="1" x14ac:dyDescent="0.25">
      <c r="A63" s="64" t="s">
        <v>186</v>
      </c>
      <c r="B63" s="65"/>
      <c r="C63" s="21"/>
      <c r="D63" s="65"/>
      <c r="E63" s="65"/>
      <c r="F63" s="65"/>
      <c r="G63" s="65"/>
    </row>
    <row r="64" spans="1:7" ht="13.5" thickTop="1" x14ac:dyDescent="0.2">
      <c r="A64" s="53"/>
      <c r="C64" s="23"/>
    </row>
    <row r="65" spans="1:4" x14ac:dyDescent="0.2">
      <c r="A65" s="53"/>
      <c r="C65" s="23"/>
    </row>
    <row r="66" spans="1:4" x14ac:dyDescent="0.2">
      <c r="A66" s="53"/>
      <c r="C66" s="23"/>
    </row>
    <row r="67" spans="1:4" x14ac:dyDescent="0.2">
      <c r="A67" s="67" t="s">
        <v>296</v>
      </c>
      <c r="B67" s="67"/>
      <c r="C67" s="67"/>
    </row>
    <row r="68" spans="1:4" x14ac:dyDescent="0.2">
      <c r="A68" s="46"/>
      <c r="B68" s="46"/>
      <c r="C68" s="46"/>
    </row>
    <row r="69" spans="1:4" x14ac:dyDescent="0.2">
      <c r="A69" s="68" t="s">
        <v>187</v>
      </c>
      <c r="B69" s="68"/>
      <c r="C69" s="68"/>
    </row>
    <row r="70" spans="1:4" x14ac:dyDescent="0.2">
      <c r="A70" s="69"/>
      <c r="B70" s="69"/>
      <c r="C70" s="69"/>
    </row>
    <row r="71" spans="1:4" x14ac:dyDescent="0.2">
      <c r="A71" s="70" t="s">
        <v>316</v>
      </c>
      <c r="B71" s="69"/>
      <c r="C71" s="69"/>
    </row>
    <row r="72" spans="1:4" x14ac:dyDescent="0.2">
      <c r="A72" s="69"/>
      <c r="B72" s="69"/>
      <c r="C72" s="69"/>
    </row>
    <row r="73" spans="1:4" x14ac:dyDescent="0.2">
      <c r="A73" s="63" t="s">
        <v>317</v>
      </c>
      <c r="B73" s="69"/>
      <c r="C73" s="69"/>
      <c r="D73" s="11">
        <v>50000</v>
      </c>
    </row>
    <row r="74" spans="1:4" x14ac:dyDescent="0.2">
      <c r="A74" s="63" t="s">
        <v>318</v>
      </c>
      <c r="B74" s="69"/>
      <c r="C74" s="69"/>
      <c r="D74" s="11">
        <v>35000</v>
      </c>
    </row>
    <row r="75" spans="1:4" x14ac:dyDescent="0.2">
      <c r="A75" s="26" t="s">
        <v>194</v>
      </c>
      <c r="C75" s="69"/>
      <c r="D75" s="11">
        <v>15000</v>
      </c>
    </row>
    <row r="76" spans="1:4" x14ac:dyDescent="0.2">
      <c r="B76" s="69"/>
      <c r="C76" s="69"/>
      <c r="D76" s="11"/>
    </row>
    <row r="77" spans="1:4" ht="13.5" thickBot="1" x14ac:dyDescent="0.25">
      <c r="A77" s="26" t="s">
        <v>319</v>
      </c>
      <c r="D77" s="21">
        <v>100000</v>
      </c>
    </row>
    <row r="78" spans="1:4" ht="13.5" thickTop="1" x14ac:dyDescent="0.2">
      <c r="A78" s="26"/>
    </row>
    <row r="79" spans="1:4" x14ac:dyDescent="0.2">
      <c r="C79" s="6"/>
    </row>
    <row r="80" spans="1:4" x14ac:dyDescent="0.2">
      <c r="A80" s="67" t="s">
        <v>296</v>
      </c>
      <c r="B80" s="67"/>
      <c r="C80" s="67"/>
    </row>
    <row r="81" spans="1:4" x14ac:dyDescent="0.2">
      <c r="A81" s="95"/>
      <c r="B81" s="96"/>
      <c r="C81" s="19"/>
    </row>
    <row r="82" spans="1:4" x14ac:dyDescent="0.2">
      <c r="A82" s="73" t="s">
        <v>231</v>
      </c>
      <c r="B82" s="73"/>
      <c r="C82" s="73"/>
    </row>
    <row r="83" spans="1:4" x14ac:dyDescent="0.2">
      <c r="A83" s="111"/>
      <c r="B83" s="111"/>
      <c r="C83" s="111"/>
    </row>
    <row r="84" spans="1:4" x14ac:dyDescent="0.2">
      <c r="C84" s="6"/>
    </row>
    <row r="85" spans="1:4" ht="18.75" customHeight="1" x14ac:dyDescent="0.2">
      <c r="A85" s="53" t="s">
        <v>232</v>
      </c>
      <c r="C85" s="20">
        <f>C24</f>
        <v>5452000</v>
      </c>
      <c r="D85" s="6">
        <v>6526000</v>
      </c>
    </row>
    <row r="86" spans="1:4" ht="20.25" customHeight="1" x14ac:dyDescent="0.2">
      <c r="A86" s="53" t="s">
        <v>112</v>
      </c>
      <c r="C86" s="20">
        <f>C61</f>
        <v>5451150</v>
      </c>
      <c r="D86" s="6">
        <v>4489500</v>
      </c>
    </row>
    <row r="87" spans="1:4" x14ac:dyDescent="0.2">
      <c r="C87" s="6"/>
    </row>
    <row r="88" spans="1:4" hidden="1" x14ac:dyDescent="0.2">
      <c r="B88" s="76" t="s">
        <v>205</v>
      </c>
      <c r="C88" s="6">
        <f>C85-C86</f>
        <v>850</v>
      </c>
      <c r="D88" s="6">
        <v>2036500</v>
      </c>
    </row>
    <row r="89" spans="1:4" x14ac:dyDescent="0.2">
      <c r="C89" s="6"/>
      <c r="D89" s="77">
        <v>2036500</v>
      </c>
    </row>
    <row r="90" spans="1:4" x14ac:dyDescent="0.2">
      <c r="C90" s="6"/>
    </row>
    <row r="91" spans="1:4" x14ac:dyDescent="0.2">
      <c r="C91" s="6"/>
    </row>
    <row r="92" spans="1:4" x14ac:dyDescent="0.2">
      <c r="C92" s="6"/>
    </row>
    <row r="93" spans="1:4" x14ac:dyDescent="0.2">
      <c r="C93" s="6"/>
    </row>
    <row r="94" spans="1:4" x14ac:dyDescent="0.2">
      <c r="C94" s="6"/>
    </row>
    <row r="95" spans="1:4" x14ac:dyDescent="0.2">
      <c r="C95" s="6"/>
    </row>
    <row r="96" spans="1:4" x14ac:dyDescent="0.2">
      <c r="C96" s="6"/>
    </row>
    <row r="97" spans="3:3" x14ac:dyDescent="0.2">
      <c r="C97" s="6"/>
    </row>
    <row r="98" spans="3:3" x14ac:dyDescent="0.2">
      <c r="C98" s="6"/>
    </row>
    <row r="99" spans="3:3" x14ac:dyDescent="0.2">
      <c r="C99" s="6"/>
    </row>
  </sheetData>
  <mergeCells count="6">
    <mergeCell ref="A1:C1"/>
    <mergeCell ref="A3:C3"/>
    <mergeCell ref="A67:C67"/>
    <mergeCell ref="A69:C69"/>
    <mergeCell ref="A80:C80"/>
    <mergeCell ref="A82:C82"/>
  </mergeCells>
  <pageMargins left="0.75" right="0.75" top="1.25" bottom="0.75" header="0.5" footer="0.5"/>
  <pageSetup scale="81" fitToHeight="64" orientation="portrait" r:id="rId1"/>
  <headerFooter alignWithMargins="0">
    <oddHeader xml:space="preserve">&amp;C&amp;"Times New Roman,Bold"&amp;9CITY OF QUITMAN, GEORGIA
ANNUAL OPERATING BUDGET
FISCAL YEAR 2018-2019
</oddHeader>
    <oddFooter>&amp;C&amp;P</oddFooter>
  </headerFooter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 Sheet</vt:lpstr>
      <vt:lpstr>General Fund</vt:lpstr>
      <vt:lpstr>Sanitation Fund</vt:lpstr>
      <vt:lpstr>Cemetary Fund</vt:lpstr>
      <vt:lpstr>Gas Fund</vt:lpstr>
      <vt:lpstr>Water &amp; Sewer Fund</vt:lpstr>
      <vt:lpstr>Electric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Tabatha Fowler</dc:creator>
  <cp:lastModifiedBy>Tabatha Fowler</cp:lastModifiedBy>
  <cp:lastPrinted>2025-08-25T19:47:40Z</cp:lastPrinted>
  <dcterms:created xsi:type="dcterms:W3CDTF">2025-08-25T19:28:07Z</dcterms:created>
  <dcterms:modified xsi:type="dcterms:W3CDTF">2025-08-25T19:48:42Z</dcterms:modified>
</cp:coreProperties>
</file>